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40" windowHeight="1215" tabRatio="665" activeTab="1"/>
  </bookViews>
  <sheets>
    <sheet name="ปร.5" sheetId="1" r:id="rId1"/>
    <sheet name="ปร.4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<sst xmlns="http://schemas.openxmlformats.org/spreadsheetml/2006/main" count="192" uniqueCount="107">
  <si>
    <t>ลบ.ม.</t>
  </si>
  <si>
    <t>กก.</t>
  </si>
  <si>
    <t>แผ่น</t>
  </si>
  <si>
    <t>สรุป</t>
  </si>
  <si>
    <t>จำนวน</t>
  </si>
  <si>
    <t>ประเภท</t>
  </si>
  <si>
    <t>เจ้าของโครงการ</t>
  </si>
  <si>
    <t>สถานที่ดำเนินการ</t>
  </si>
  <si>
    <t xml:space="preserve">ฝ่ายออกแบบและประมาณราคา    </t>
  </si>
  <si>
    <t>ประมาณราคาตามแบบ ปร.4</t>
  </si>
  <si>
    <t>เมื่อ</t>
  </si>
  <si>
    <t>ลำดับที่</t>
  </si>
  <si>
    <t>รายการ</t>
  </si>
  <si>
    <t>ค่าวัสดุและค่าแรงงาน</t>
  </si>
  <si>
    <t>FACTOR F</t>
  </si>
  <si>
    <t>ค่าก่อสร้างทั้งหมด</t>
  </si>
  <si>
    <t>หมายเหตุ</t>
  </si>
  <si>
    <t>รวมเป็นเงิน (บาท)</t>
  </si>
  <si>
    <t>เงื่อนไข</t>
  </si>
  <si>
    <t xml:space="preserve"> - เงินล่วงหน้าจ่าย    0  %</t>
  </si>
  <si>
    <t xml:space="preserve"> - ดอกเบี้ยเงินฝาก   0 %</t>
  </si>
  <si>
    <t xml:space="preserve"> - ภาษีมูลค่าเพิ่ม ( VAT )  7  %</t>
  </si>
  <si>
    <t>รวมราคาค่าดำเนินการทั้งสิ้น</t>
  </si>
  <si>
    <t>คิดเป็นราคาค่าก่อสร้าง</t>
  </si>
  <si>
    <t>ตัวอักษร</t>
  </si>
  <si>
    <t>เห็นชอบ</t>
  </si>
  <si>
    <t>รายการประมาณราคา</t>
  </si>
  <si>
    <t>โครงการ</t>
  </si>
  <si>
    <t>ประมาณการเมื่อวันที่</t>
  </si>
  <si>
    <t>หน่วย</t>
  </si>
  <si>
    <t>ค่าวัสดุ</t>
  </si>
  <si>
    <t>ค่าแรงงาน</t>
  </si>
  <si>
    <t xml:space="preserve">         รวมเงิน        (บาท)</t>
  </si>
  <si>
    <t>ต่อหน่วย</t>
  </si>
  <si>
    <t>รวม</t>
  </si>
  <si>
    <t>รวมราคาค่าต้นทุน</t>
  </si>
  <si>
    <t xml:space="preserve"> </t>
  </si>
  <si>
    <t>บัญชีรายละเอียดปริมาณงาน</t>
  </si>
  <si>
    <t>รายละเอียดโครงการ</t>
  </si>
  <si>
    <t>................................................</t>
  </si>
  <si>
    <t>...............................................</t>
  </si>
  <si>
    <t>อนุมัติ</t>
  </si>
  <si>
    <t>..............................................</t>
  </si>
  <si>
    <t>ผู้ประมาณราคา</t>
  </si>
  <si>
    <t xml:space="preserve">     นายช่างโยธา</t>
  </si>
  <si>
    <t>นายช่างโยธา</t>
  </si>
  <si>
    <t>ผู้ตรวจสอบ</t>
  </si>
  <si>
    <t xml:space="preserve">กองช่าง    </t>
  </si>
  <si>
    <t>ประเภทงานทาง</t>
  </si>
  <si>
    <t>ใบแจ้งปริมาณงานและราคา</t>
  </si>
  <si>
    <t>ห้าง/บริษัท...........................................................................................</t>
  </si>
  <si>
    <t>ลงชื่อ                                            หุ้นส่วน/ผู้จัดการ</t>
  </si>
  <si>
    <t xml:space="preserve">      (.......................................................)</t>
  </si>
  <si>
    <t>ประทับตรา (ถ้ามี)</t>
  </si>
  <si>
    <t xml:space="preserve">                                                      เอกสารสอบราคาเลขที่............................./..........................................</t>
  </si>
  <si>
    <t>(ตัวอักษร).....................................................................................................</t>
  </si>
  <si>
    <t xml:space="preserve"> (นายวุฒิพงษ์  สายบุญมี)</t>
  </si>
  <si>
    <t xml:space="preserve"> (นายวุฒิพงษ์    สายบุญมี)</t>
  </si>
  <si>
    <t>ท่อน</t>
  </si>
  <si>
    <t xml:space="preserve">                                เอกสารสอบราคาเลขที่............................./..........................................</t>
  </si>
  <si>
    <t>งานวางท่อระบายน้ำ</t>
  </si>
  <si>
    <t>กระป๋อง</t>
  </si>
  <si>
    <t xml:space="preserve"> - ดอกเบี้ยเงินกู้   6 %</t>
  </si>
  <si>
    <t>ประเภทงานอาคาร</t>
  </si>
  <si>
    <t xml:space="preserve"> - ดอกเบี้ยเงินกู้  6 %</t>
  </si>
  <si>
    <t>บ่อ</t>
  </si>
  <si>
    <t>ตร.ม.</t>
  </si>
  <si>
    <t>ฝา</t>
  </si>
  <si>
    <t>ลบ.ม</t>
  </si>
  <si>
    <t xml:space="preserve">  - Wire Mesh Ø 4 มม. @0.20x0.20 ม.</t>
  </si>
  <si>
    <t xml:space="preserve">  - RB Ø 15 มม.</t>
  </si>
  <si>
    <t>ตัน</t>
  </si>
  <si>
    <t>องค์การบริหารส่วนตำบลโนนทัน</t>
  </si>
  <si>
    <t>งานเทผิวจราจร หนา 0.15 ม.</t>
  </si>
  <si>
    <t>ผอ.กองช่าง</t>
  </si>
  <si>
    <t>(นางสาวทัศณีญ์    ชมภูวิเศษ)</t>
  </si>
  <si>
    <t xml:space="preserve">                 ปลัดองค์การบริหารส่วนตำบล</t>
  </si>
  <si>
    <t>(นายขนบ    หวานเสร็จ)</t>
  </si>
  <si>
    <t xml:space="preserve">               นายกองค์การบริหารส่วนตำบล</t>
  </si>
  <si>
    <t xml:space="preserve"> (นายสิทธิ์   อินทรสอน)</t>
  </si>
  <si>
    <t>งานอาคาร</t>
  </si>
  <si>
    <t>ป้ายโครงการ</t>
  </si>
  <si>
    <t>งานเทร่องระบายน้ำ หนา 0.15 ม.</t>
  </si>
  <si>
    <t xml:space="preserve">  - RB Ø 6 มม.</t>
  </si>
  <si>
    <t xml:space="preserve"> - ท่อ PVC ขนาด 2 นิ้ว ชั้น 8.5 ปลายบาน</t>
  </si>
  <si>
    <t xml:space="preserve"> - ไม้แบบ</t>
  </si>
  <si>
    <t xml:space="preserve"> - เทคอนกรีต  </t>
  </si>
  <si>
    <t xml:space="preserve"> - น้ำยาประสานท่อ ขนาด 1,000 กรัม</t>
  </si>
  <si>
    <t>สายศาลาประชาคมหมู่บ้าน ห้วยเดื่อเหนือ หมู่ 9 ตำบลโนนทัน อำเภอเมือง จังหวัดหนองบัวลำภู</t>
  </si>
  <si>
    <t>วางท่อ คสล.ขนาด 0.40x1.00 ม.พร้อมบ่พักระยะทางยาว 255  ม. พร้อมเทคอนกรีตผิวจราจร</t>
  </si>
  <si>
    <t>กว้าง 0.70 ม. ยาว 255 ม.ร่องระบายน้ำกว้าง 0.40 ม.ยาว 245 ม.</t>
  </si>
  <si>
    <t xml:space="preserve"> - ลวดผูกเหล็ก</t>
  </si>
  <si>
    <t xml:space="preserve"> - งานดินขุด กลบคืนบดอัดแน่น</t>
  </si>
  <si>
    <t xml:space="preserve"> - ค่าวางท่อ คสล. + ราคาท่อ + ค่าขนส่ง +ยาแนวท่อ</t>
  </si>
  <si>
    <t xml:space="preserve"> - บ่อพักใช้สำหรับท่อขนาด 0.40 ม.พร้อมต่อบ่า</t>
  </si>
  <si>
    <t xml:space="preserve">   +เทคอนกรีตรองพื้น</t>
  </si>
  <si>
    <t xml:space="preserve">  เหล็กฉาก ขนาด 50 x 50 มม.หนา 4 มม.</t>
  </si>
  <si>
    <t xml:space="preserve"> - ทรายปรับระดับพื้น</t>
  </si>
  <si>
    <t xml:space="preserve"> - งานรื้อผิวจราจรคอนกรีต ขนทิ้ง กว้าง 1ม.ยาว 255 ม.</t>
  </si>
  <si>
    <t>โครงการวางท่อระบายน้ำขนาด 0.40x1.00 ม.พร้อมบ่อพัก บ้านห้วยเดื่อเหนือ หมู่ 9 สายศาลาประชาคมหมู่บ้าน</t>
  </si>
  <si>
    <t>วางท่อระบายน้ำขนาด 0.40x1.00 ม.พร้อมบ่อพัก บ้านห้วยเดื่อเหนือ หมู่ 9 สายศาลาประชาคมหมู่บ้าน</t>
  </si>
  <si>
    <t>สรุปผลการประมาณราคาโครงการวางท่อระบายน้ำขนาด 0.40x1.00 ม.พร้อมบ่อพัก บ้านห้วยเดื่อเหนือ หมู่ 9 สายศาลาประชาคมหมู่บ้าน</t>
  </si>
  <si>
    <t xml:space="preserve"> โครงการวางท่อระบายน้ำขนาด 0.40x1.00 ม.พร้อมบ่อพัก บ้านห้วยเดื่อเหนือ หมู่ 9 สายศาลาประชาคมหมู่บ้าน</t>
  </si>
  <si>
    <t xml:space="preserve">            โครงการวางท่อระบายน้ำขนาด 0.40x1.00 ม.พร้อมบ่อพัก บ้านห้วยเดื่อเหนือ หมู่ 9 สายศาลาประชาคมหมู่บ้าน</t>
  </si>
  <si>
    <t xml:space="preserve">  สถานที่ดำเนินการ สายศาลาประชาคมหมู่บ้าน ห้วยเดื่อเหนือ หมู่ 9 ตำบลโนนทัน อำเภอเมือง จังหวัดหนองบัวลำภู </t>
  </si>
  <si>
    <t xml:space="preserve">           สถานที่ดำเนินการ สายศาลาประชาคมหมู่บ้าน ห้วยเดื่อเหนือ หมู่ 9 ตำบลโนนทัน อำเภอเมือง จังหวัดหนองบัวลำภู </t>
  </si>
  <si>
    <t xml:space="preserve"> - ฝาบ่อพักขนาด 0.35x0.70x0.15 ม.</t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</si>
</sst>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.000_);_(* \(#,##0.000\);_(* &quot;-&quot;??_);_(@_)"/>
    <numFmt numFmtId="200" formatCode="_(* #,##0.000_);_(* \(#,##0.000\);_(* &quot;-&quot;???_);_(@_)"/>
    <numFmt numFmtId="201" formatCode="_(* #,##0.0_);_(* \(#,##0.0\);_(* &quot;-&quot;??_);_(@_)"/>
    <numFmt numFmtId="202" formatCode="0\+00#"/>
    <numFmt numFmtId="203" formatCode="0.0\+00#"/>
    <numFmt numFmtId="204" formatCode="0.\+00#"/>
    <numFmt numFmtId="205" formatCode=".\+00##;"/>
    <numFmt numFmtId="206" formatCode="_(* #,##0.0000_);_(* \(#,##0.0000\);_(* &quot;-&quot;????_);_(@_)"/>
    <numFmt numFmtId="207" formatCode="_(* #,##0.0000_);_(* \(#,##0.0000\);_(* &quot;-&quot;??_);_(@_)"/>
    <numFmt numFmtId="208" formatCode="_(* #,##0.00000_);_(* \(#,##0.00000\);_(* &quot;-&quot;??_);_(@_)"/>
    <numFmt numFmtId="209" formatCode="_(* #,##0.000000_);_(* \(#,##0.000000\);_(* &quot;-&quot;??_);_(@_)"/>
    <numFmt numFmtId="210" formatCode="0.0000"/>
    <numFmt numFmtId="211" formatCode="0.000"/>
    <numFmt numFmtId="212" formatCode="_-* #,##0.000_-;\-* #,##0.000_-;_-* &quot;-&quot;???_-;_-@_-"/>
    <numFmt numFmtId="213" formatCode="0.0%"/>
    <numFmt numFmtId="214" formatCode="#,##0.0"/>
    <numFmt numFmtId="215" formatCode="_-* #,##0.0_-;\-* #,##0.0_-;_-* &quot;-&quot;??_-;_-@_-"/>
    <numFmt numFmtId="216" formatCode="_-* #,##0_-;\-* #,##0_-;_-* &quot;-&quot;??_-;_-@_-"/>
    <numFmt numFmtId="217" formatCode="_-* #,##0.0000_-;\-* #,##0.0000_-;_-* &quot;-&quot;??_-;_-@_-"/>
    <numFmt numFmtId="218" formatCode="_-* #,##0.000_-;\-* #,##0.000_-;_-* &quot;-&quot;??_-;_-@_-"/>
    <numFmt numFmtId="219" formatCode="_-* #,##0.00000_-;\-* #,##0.00000_-;_-* &quot;-&quot;??_-;_-@_-"/>
    <numFmt numFmtId="220" formatCode="_-* #,##0.000000_-;\-* #,##0.000000_-;_-* &quot;-&quot;??_-;_-@_-"/>
    <numFmt numFmtId="221" formatCode="_-* #,##0.00000_-;\-* #,##0.00000_-;_-* &quot;-&quot;?????_-;_-@_-"/>
    <numFmt numFmtId="222" formatCode="[$-41E]d\ mmmm\ yyyy"/>
    <numFmt numFmtId="223" formatCode="[$-107041E]d\ mmmm\ yyyy;@"/>
    <numFmt numFmtId="224" formatCode="[$-F800]dddd\,\ mmmm\ dd\,\ yyyy"/>
    <numFmt numFmtId="225" formatCode="0.00000"/>
    <numFmt numFmtId="226" formatCode="0.0"/>
    <numFmt numFmtId="227" formatCode="#,##0.00_ ;\-#,##0.00\ "/>
    <numFmt numFmtId="228" formatCode="#,##0_ ;\-#,##0\ "/>
    <numFmt numFmtId="229" formatCode="0.0000%"/>
    <numFmt numFmtId="230" formatCode="_-* #,##0.0000_-;\-* #,##0.0000_-;_-* &quot;-&quot;??????_-;_-@_-"/>
    <numFmt numFmtId="231" formatCode="_-* #,##0_-;\-* #,##0_-;_-* &quot;-&quot;??????_-;_-@_-"/>
    <numFmt numFmtId="232" formatCode="0.000000"/>
    <numFmt numFmtId="233" formatCode="_-* #,##0.00_-;\-* #,##0.00_-;_-* &quot;-&quot;??????_-;_-@_-"/>
    <numFmt numFmtId="234" formatCode="_(* #,##0_);_(* \(#,##0\);_(* &quot;-&quot;??_);_(@_)"/>
    <numFmt numFmtId="235" formatCode="0.00000000"/>
    <numFmt numFmtId="236" formatCode="0.0000000"/>
    <numFmt numFmtId="237" formatCode="_(* #,##0.0_);_(* \(#,##0.0\);_(* &quot;-&quot;?_);_(@_)"/>
    <numFmt numFmtId="238" formatCode="00000"/>
    <numFmt numFmtId="239" formatCode="#,##0&quot; %&quot;;[Red]\-#,##0&quot; %&quot;"/>
    <numFmt numFmtId="240" formatCode="[$-409]dddd\,\ mmmm\ dd\,\ yyyy"/>
    <numFmt numFmtId="241" formatCode="[$-409]h:mm:ss\ AM/PM"/>
    <numFmt numFmtId="242" formatCode="#,##0&quot;วัน&quot;;[Red]\-#,##0&quot;%&quot;"/>
    <numFmt numFmtId="243" formatCode="\3\ \ &quot;วัน&quot;;[Red]\-#,##0&quot;%&quot;"/>
    <numFmt numFmtId="244" formatCode="\$#,##0_);\(\$#,##0\)"/>
    <numFmt numFmtId="245" formatCode="\฿#,##0;\-\฿#,##0"/>
  </numFmts>
  <fonts count="52">
    <font>
      <sz val="10"/>
      <name val="Arial"/>
      <family val="0"/>
    </font>
    <font>
      <sz val="14"/>
      <name val="Cordia New"/>
      <family val="2"/>
    </font>
    <font>
      <sz val="8"/>
      <name val="Cordia New"/>
      <family val="2"/>
    </font>
    <font>
      <sz val="14"/>
      <name val="Angsana New"/>
      <family val="1"/>
    </font>
    <font>
      <b/>
      <sz val="16"/>
      <color indexed="8"/>
      <name val="TH Sarabun New"/>
      <family val="2"/>
    </font>
    <font>
      <sz val="14"/>
      <name val="TH Sarabun New"/>
      <family val="2"/>
    </font>
    <font>
      <b/>
      <sz val="14"/>
      <name val="TH Sarabun New"/>
      <family val="2"/>
    </font>
    <font>
      <sz val="14"/>
      <color indexed="8"/>
      <name val="TH Sarabun New"/>
      <family val="2"/>
    </font>
    <font>
      <b/>
      <sz val="14"/>
      <color indexed="8"/>
      <name val="TH Sarabun New"/>
      <family val="2"/>
    </font>
    <font>
      <sz val="16"/>
      <name val="TH Sarabun New"/>
      <family val="2"/>
    </font>
    <font>
      <i/>
      <sz val="14"/>
      <color indexed="8"/>
      <name val="TH Sarabun New"/>
      <family val="2"/>
    </font>
    <font>
      <b/>
      <sz val="12"/>
      <color indexed="8"/>
      <name val="TH Sarabun New"/>
      <family val="2"/>
    </font>
    <font>
      <b/>
      <sz val="13"/>
      <color indexed="8"/>
      <name val="TH Sarabun New"/>
      <family val="2"/>
    </font>
    <font>
      <b/>
      <sz val="15"/>
      <color indexed="8"/>
      <name val="TH Sarabun New"/>
      <family val="2"/>
    </font>
    <font>
      <sz val="15"/>
      <name val="TH Sarabun New"/>
      <family val="2"/>
    </font>
    <font>
      <b/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33" borderId="0" xfId="46" applyFill="1">
      <alignment/>
      <protection/>
    </xf>
    <xf numFmtId="0" fontId="3" fillId="33" borderId="0" xfId="46" applyFont="1" applyFill="1" applyAlignment="1">
      <alignment horizontal="center"/>
      <protection/>
    </xf>
    <xf numFmtId="0" fontId="3" fillId="33" borderId="0" xfId="46" applyFont="1" applyFill="1">
      <alignment/>
      <protection/>
    </xf>
    <xf numFmtId="0" fontId="5" fillId="33" borderId="0" xfId="46" applyFont="1" applyFill="1">
      <alignment/>
      <protection/>
    </xf>
    <xf numFmtId="0" fontId="6" fillId="33" borderId="10" xfId="46" applyFont="1" applyFill="1" applyBorder="1" applyAlignment="1">
      <alignment horizontal="left"/>
      <protection/>
    </xf>
    <xf numFmtId="0" fontId="5" fillId="33" borderId="10" xfId="46" applyFont="1" applyFill="1" applyBorder="1">
      <alignment/>
      <protection/>
    </xf>
    <xf numFmtId="0" fontId="6" fillId="33" borderId="11" xfId="46" applyFont="1" applyFill="1" applyBorder="1" applyAlignment="1">
      <alignment/>
      <protection/>
    </xf>
    <xf numFmtId="0" fontId="5" fillId="33" borderId="11" xfId="46" applyFont="1" applyFill="1" applyBorder="1">
      <alignment/>
      <protection/>
    </xf>
    <xf numFmtId="0" fontId="6" fillId="33" borderId="11" xfId="47" applyFont="1" applyFill="1" applyBorder="1" applyAlignment="1">
      <alignment horizontal="left"/>
      <protection/>
    </xf>
    <xf numFmtId="0" fontId="6" fillId="33" borderId="12" xfId="46" applyFont="1" applyFill="1" applyBorder="1" applyAlignment="1">
      <alignment/>
      <protection/>
    </xf>
    <xf numFmtId="0" fontId="5" fillId="33" borderId="12" xfId="46" applyFont="1" applyFill="1" applyBorder="1">
      <alignment/>
      <protection/>
    </xf>
    <xf numFmtId="0" fontId="6" fillId="33" borderId="12" xfId="46" applyFont="1" applyFill="1" applyBorder="1" applyAlignment="1">
      <alignment horizontal="center"/>
      <protection/>
    </xf>
    <xf numFmtId="0" fontId="7" fillId="33" borderId="11" xfId="46" applyNumberFormat="1" applyFont="1" applyFill="1" applyBorder="1">
      <alignment/>
      <protection/>
    </xf>
    <xf numFmtId="0" fontId="5" fillId="33" borderId="13" xfId="46" applyFont="1" applyFill="1" applyBorder="1" applyAlignment="1">
      <alignment horizontal="center"/>
      <protection/>
    </xf>
    <xf numFmtId="0" fontId="5" fillId="33" borderId="14" xfId="46" applyFont="1" applyFill="1" applyBorder="1" applyAlignment="1">
      <alignment horizontal="center"/>
      <protection/>
    </xf>
    <xf numFmtId="0" fontId="5" fillId="33" borderId="15" xfId="46" applyFont="1" applyFill="1" applyBorder="1" applyAlignment="1">
      <alignment horizontal="center"/>
      <protection/>
    </xf>
    <xf numFmtId="0" fontId="5" fillId="33" borderId="16" xfId="46" applyFont="1" applyFill="1" applyBorder="1" applyAlignment="1">
      <alignment horizontal="center"/>
      <protection/>
    </xf>
    <xf numFmtId="0" fontId="6" fillId="33" borderId="17" xfId="46" applyFont="1" applyFill="1" applyBorder="1" applyAlignment="1">
      <alignment horizontal="center"/>
      <protection/>
    </xf>
    <xf numFmtId="0" fontId="6" fillId="33" borderId="18" xfId="46" applyFont="1" applyFill="1" applyBorder="1">
      <alignment/>
      <protection/>
    </xf>
    <xf numFmtId="43" fontId="6" fillId="33" borderId="19" xfId="41" applyFont="1" applyFill="1" applyBorder="1" applyAlignment="1">
      <alignment/>
    </xf>
    <xf numFmtId="0" fontId="6" fillId="33" borderId="20" xfId="46" applyFont="1" applyFill="1" applyBorder="1">
      <alignment/>
      <protection/>
    </xf>
    <xf numFmtId="43" fontId="6" fillId="33" borderId="0" xfId="41" applyFont="1" applyFill="1" applyBorder="1" applyAlignment="1">
      <alignment/>
    </xf>
    <xf numFmtId="43" fontId="6" fillId="33" borderId="17" xfId="41" applyFont="1" applyFill="1" applyBorder="1" applyAlignment="1">
      <alignment/>
    </xf>
    <xf numFmtId="43" fontId="6" fillId="33" borderId="18" xfId="41" applyFont="1" applyFill="1" applyBorder="1" applyAlignment="1">
      <alignment/>
    </xf>
    <xf numFmtId="0" fontId="6" fillId="33" borderId="0" xfId="46" applyFont="1" applyFill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Font="1" applyFill="1" applyBorder="1">
      <alignment/>
      <protection/>
    </xf>
    <xf numFmtId="43" fontId="5" fillId="33" borderId="0" xfId="41" applyFont="1" applyFill="1" applyBorder="1" applyAlignment="1">
      <alignment/>
    </xf>
    <xf numFmtId="0" fontId="5" fillId="33" borderId="20" xfId="46" applyFont="1" applyFill="1" applyBorder="1">
      <alignment/>
      <protection/>
    </xf>
    <xf numFmtId="43" fontId="5" fillId="33" borderId="17" xfId="41" applyFont="1" applyFill="1" applyBorder="1" applyAlignment="1">
      <alignment/>
    </xf>
    <xf numFmtId="43" fontId="5" fillId="33" borderId="0" xfId="46" applyNumberFormat="1" applyFont="1" applyFill="1">
      <alignment/>
      <protection/>
    </xf>
    <xf numFmtId="0" fontId="5" fillId="33" borderId="21" xfId="46" applyFont="1" applyFill="1" applyBorder="1">
      <alignment/>
      <protection/>
    </xf>
    <xf numFmtId="0" fontId="5" fillId="33" borderId="22" xfId="46" applyFont="1" applyFill="1" applyBorder="1" applyAlignment="1">
      <alignment horizontal="center"/>
      <protection/>
    </xf>
    <xf numFmtId="0" fontId="6" fillId="33" borderId="23" xfId="46" applyFont="1" applyFill="1" applyBorder="1" applyAlignment="1">
      <alignment horizontal="right"/>
      <protection/>
    </xf>
    <xf numFmtId="0" fontId="6" fillId="33" borderId="24" xfId="46" applyFont="1" applyFill="1" applyBorder="1" applyAlignment="1">
      <alignment horizontal="right"/>
      <protection/>
    </xf>
    <xf numFmtId="0" fontId="5" fillId="33" borderId="24" xfId="46" applyFont="1" applyFill="1" applyBorder="1" applyAlignment="1">
      <alignment horizontal="center"/>
      <protection/>
    </xf>
    <xf numFmtId="0" fontId="6" fillId="33" borderId="25" xfId="46" applyFont="1" applyFill="1" applyBorder="1" applyAlignment="1">
      <alignment horizontal="right"/>
      <protection/>
    </xf>
    <xf numFmtId="43" fontId="6" fillId="33" borderId="26" xfId="41" applyFont="1" applyFill="1" applyBorder="1" applyAlignment="1">
      <alignment/>
    </xf>
    <xf numFmtId="0" fontId="5" fillId="33" borderId="0" xfId="46" applyFont="1" applyFill="1" applyBorder="1" applyAlignment="1">
      <alignment horizontal="center"/>
      <protection/>
    </xf>
    <xf numFmtId="0" fontId="6" fillId="33" borderId="0" xfId="46" applyFont="1" applyFill="1" applyBorder="1" applyAlignment="1">
      <alignment horizontal="right"/>
      <protection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5" fillId="33" borderId="0" xfId="46" applyFont="1" applyFill="1" applyAlignment="1">
      <alignment horizontal="center"/>
      <protection/>
    </xf>
    <xf numFmtId="43" fontId="5" fillId="33" borderId="0" xfId="41" applyFont="1" applyFill="1" applyBorder="1" applyAlignment="1">
      <alignment horizontal="left"/>
    </xf>
    <xf numFmtId="0" fontId="5" fillId="33" borderId="0" xfId="46" applyFont="1" applyFill="1" applyBorder="1">
      <alignment/>
      <protection/>
    </xf>
    <xf numFmtId="0" fontId="8" fillId="33" borderId="12" xfId="46" applyFont="1" applyFill="1" applyBorder="1">
      <alignment/>
      <protection/>
    </xf>
    <xf numFmtId="0" fontId="7" fillId="33" borderId="11" xfId="46" applyFont="1" applyFill="1" applyBorder="1">
      <alignment/>
      <protection/>
    </xf>
    <xf numFmtId="0" fontId="8" fillId="33" borderId="11" xfId="46" applyFont="1" applyFill="1" applyBorder="1" applyAlignment="1">
      <alignment horizontal="left"/>
      <protection/>
    </xf>
    <xf numFmtId="0" fontId="7" fillId="33" borderId="0" xfId="46" applyFont="1" applyFill="1">
      <alignment/>
      <protection/>
    </xf>
    <xf numFmtId="0" fontId="5" fillId="33" borderId="0" xfId="46" applyFont="1" applyFill="1" applyBorder="1" applyAlignment="1">
      <alignment horizontal="right"/>
      <protection/>
    </xf>
    <xf numFmtId="0" fontId="8" fillId="33" borderId="11" xfId="46" applyFont="1" applyFill="1" applyBorder="1">
      <alignment/>
      <protection/>
    </xf>
    <xf numFmtId="0" fontId="7" fillId="33" borderId="11" xfId="46" applyFont="1" applyFill="1" applyBorder="1" applyAlignment="1">
      <alignment horizontal="center"/>
      <protection/>
    </xf>
    <xf numFmtId="0" fontId="8" fillId="33" borderId="11" xfId="46" applyFont="1" applyFill="1" applyBorder="1" applyAlignment="1">
      <alignment horizontal="right"/>
      <protection/>
    </xf>
    <xf numFmtId="0" fontId="7" fillId="33" borderId="27" xfId="46" applyFont="1" applyFill="1" applyBorder="1" applyAlignment="1">
      <alignment horizontal="center"/>
      <protection/>
    </xf>
    <xf numFmtId="0" fontId="7" fillId="33" borderId="28" xfId="46" applyFont="1" applyFill="1" applyBorder="1">
      <alignment/>
      <protection/>
    </xf>
    <xf numFmtId="217" fontId="7" fillId="33" borderId="27" xfId="41" applyNumberFormat="1" applyFont="1" applyFill="1" applyBorder="1" applyAlignment="1">
      <alignment/>
    </xf>
    <xf numFmtId="0" fontId="7" fillId="33" borderId="29" xfId="46" applyFont="1" applyFill="1" applyBorder="1">
      <alignment/>
      <protection/>
    </xf>
    <xf numFmtId="0" fontId="7" fillId="33" borderId="27" xfId="46" applyFont="1" applyFill="1" applyBorder="1">
      <alignment/>
      <protection/>
    </xf>
    <xf numFmtId="43" fontId="7" fillId="33" borderId="27" xfId="41" applyFont="1" applyFill="1" applyBorder="1" applyAlignment="1">
      <alignment/>
    </xf>
    <xf numFmtId="0" fontId="7" fillId="33" borderId="11" xfId="46" applyFont="1" applyFill="1" applyBorder="1" applyAlignment="1">
      <alignment horizontal="right"/>
      <protection/>
    </xf>
    <xf numFmtId="0" fontId="7" fillId="33" borderId="30" xfId="46" applyFont="1" applyFill="1" applyBorder="1">
      <alignment/>
      <protection/>
    </xf>
    <xf numFmtId="0" fontId="7" fillId="33" borderId="31" xfId="46" applyFont="1" applyFill="1" applyBorder="1">
      <alignment/>
      <protection/>
    </xf>
    <xf numFmtId="0" fontId="7" fillId="33" borderId="32" xfId="46" applyFont="1" applyFill="1" applyBorder="1">
      <alignment/>
      <protection/>
    </xf>
    <xf numFmtId="0" fontId="7" fillId="33" borderId="33" xfId="46" applyFont="1" applyFill="1" applyBorder="1">
      <alignment/>
      <protection/>
    </xf>
    <xf numFmtId="43" fontId="7" fillId="33" borderId="30" xfId="41" applyFont="1" applyFill="1" applyBorder="1" applyAlignment="1">
      <alignment/>
    </xf>
    <xf numFmtId="0" fontId="7" fillId="33" borderId="21" xfId="46" applyFont="1" applyFill="1" applyBorder="1" applyAlignment="1">
      <alignment horizontal="center"/>
      <protection/>
    </xf>
    <xf numFmtId="0" fontId="7" fillId="33" borderId="10" xfId="46" applyFont="1" applyFill="1" applyBorder="1">
      <alignment/>
      <protection/>
    </xf>
    <xf numFmtId="0" fontId="7" fillId="33" borderId="34" xfId="46" applyNumberFormat="1" applyFont="1" applyFill="1" applyBorder="1">
      <alignment/>
      <protection/>
    </xf>
    <xf numFmtId="0" fontId="7" fillId="33" borderId="35" xfId="46" applyFont="1" applyFill="1" applyBorder="1">
      <alignment/>
      <protection/>
    </xf>
    <xf numFmtId="0" fontId="7" fillId="33" borderId="36" xfId="46" applyFont="1" applyFill="1" applyBorder="1">
      <alignment/>
      <protection/>
    </xf>
    <xf numFmtId="0" fontId="7" fillId="33" borderId="12" xfId="46" applyFont="1" applyFill="1" applyBorder="1">
      <alignment/>
      <protection/>
    </xf>
    <xf numFmtId="0" fontId="7" fillId="33" borderId="16" xfId="46" applyFont="1" applyFill="1" applyBorder="1">
      <alignment/>
      <protection/>
    </xf>
    <xf numFmtId="0" fontId="10" fillId="33" borderId="37" xfId="46" applyFont="1" applyFill="1" applyBorder="1">
      <alignment/>
      <protection/>
    </xf>
    <xf numFmtId="0" fontId="7" fillId="33" borderId="37" xfId="46" applyFont="1" applyFill="1" applyBorder="1">
      <alignment/>
      <protection/>
    </xf>
    <xf numFmtId="0" fontId="4" fillId="33" borderId="37" xfId="46" applyFont="1" applyFill="1" applyBorder="1">
      <alignment/>
      <protection/>
    </xf>
    <xf numFmtId="0" fontId="7" fillId="33" borderId="14" xfId="46" applyFont="1" applyFill="1" applyBorder="1">
      <alignment/>
      <protection/>
    </xf>
    <xf numFmtId="0" fontId="7" fillId="33" borderId="38" xfId="46" applyFont="1" applyFill="1" applyBorder="1">
      <alignment/>
      <protection/>
    </xf>
    <xf numFmtId="0" fontId="7" fillId="33" borderId="39" xfId="46" applyFont="1" applyFill="1" applyBorder="1">
      <alignment/>
      <protection/>
    </xf>
    <xf numFmtId="0" fontId="11" fillId="33" borderId="0" xfId="46" applyFont="1" applyFill="1" applyAlignment="1">
      <alignment horizontal="left"/>
      <protection/>
    </xf>
    <xf numFmtId="43" fontId="7" fillId="33" borderId="0" xfId="41" applyFont="1" applyFill="1" applyAlignment="1">
      <alignment/>
    </xf>
    <xf numFmtId="0" fontId="12" fillId="33" borderId="0" xfId="46" applyFont="1" applyFill="1">
      <alignment/>
      <protection/>
    </xf>
    <xf numFmtId="43" fontId="7" fillId="33" borderId="0" xfId="46" applyNumberFormat="1" applyFont="1" applyFill="1">
      <alignment/>
      <protection/>
    </xf>
    <xf numFmtId="0" fontId="7" fillId="33" borderId="0" xfId="47" applyFont="1" applyFill="1">
      <alignment/>
      <protection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6" fillId="33" borderId="17" xfId="46" applyFont="1" applyFill="1" applyBorder="1">
      <alignment/>
      <protection/>
    </xf>
    <xf numFmtId="0" fontId="51" fillId="33" borderId="0" xfId="46" applyFont="1" applyFill="1">
      <alignment/>
      <protection/>
    </xf>
    <xf numFmtId="0" fontId="6" fillId="33" borderId="12" xfId="47" applyFont="1" applyFill="1" applyBorder="1" applyAlignment="1">
      <alignment horizontal="left"/>
      <protection/>
    </xf>
    <xf numFmtId="0" fontId="51" fillId="33" borderId="0" xfId="46" applyFont="1" applyFill="1" applyAlignment="1">
      <alignment horizontal="center"/>
      <protection/>
    </xf>
    <xf numFmtId="0" fontId="6" fillId="33" borderId="12" xfId="46" applyFont="1" applyFill="1" applyBorder="1">
      <alignment/>
      <protection/>
    </xf>
    <xf numFmtId="0" fontId="6" fillId="33" borderId="11" xfId="46" applyFont="1" applyFill="1" applyBorder="1" applyAlignment="1">
      <alignment horizontal="left"/>
      <protection/>
    </xf>
    <xf numFmtId="0" fontId="5" fillId="33" borderId="40" xfId="46" applyFont="1" applyFill="1" applyBorder="1" applyAlignment="1">
      <alignment/>
      <protection/>
    </xf>
    <xf numFmtId="0" fontId="5" fillId="33" borderId="11" xfId="46" applyFont="1" applyFill="1" applyBorder="1" applyAlignment="1">
      <alignment/>
      <protection/>
    </xf>
    <xf numFmtId="43" fontId="7" fillId="33" borderId="31" xfId="41" applyFont="1" applyFill="1" applyBorder="1" applyAlignment="1">
      <alignment horizontal="center"/>
    </xf>
    <xf numFmtId="43" fontId="7" fillId="33" borderId="33" xfId="41" applyFont="1" applyFill="1" applyBorder="1" applyAlignment="1">
      <alignment horizontal="center"/>
    </xf>
    <xf numFmtId="43" fontId="7" fillId="33" borderId="29" xfId="41" applyFont="1" applyFill="1" applyBorder="1" applyAlignment="1">
      <alignment horizontal="center"/>
    </xf>
    <xf numFmtId="43" fontId="7" fillId="33" borderId="28" xfId="41" applyFont="1" applyFill="1" applyBorder="1" applyAlignment="1">
      <alignment horizontal="center"/>
    </xf>
    <xf numFmtId="43" fontId="7" fillId="33" borderId="41" xfId="46" applyNumberFormat="1" applyFont="1" applyFill="1" applyBorder="1" applyAlignment="1">
      <alignment horizontal="center"/>
      <protection/>
    </xf>
    <xf numFmtId="0" fontId="7" fillId="33" borderId="35" xfId="46" applyFont="1" applyFill="1" applyBorder="1" applyAlignment="1">
      <alignment horizontal="center"/>
      <protection/>
    </xf>
    <xf numFmtId="43" fontId="8" fillId="33" borderId="23" xfId="46" applyNumberFormat="1" applyFont="1" applyFill="1" applyBorder="1" applyAlignment="1">
      <alignment horizontal="center"/>
      <protection/>
    </xf>
    <xf numFmtId="0" fontId="8" fillId="33" borderId="25" xfId="46" applyFont="1" applyFill="1" applyBorder="1" applyAlignment="1">
      <alignment horizontal="center"/>
      <protection/>
    </xf>
    <xf numFmtId="0" fontId="7" fillId="33" borderId="42" xfId="46" applyFont="1" applyFill="1" applyBorder="1" applyAlignment="1">
      <alignment horizontal="center"/>
      <protection/>
    </xf>
    <xf numFmtId="0" fontId="7" fillId="33" borderId="43" xfId="46" applyFont="1" applyFill="1" applyBorder="1" applyAlignment="1">
      <alignment horizontal="center"/>
      <protection/>
    </xf>
    <xf numFmtId="43" fontId="7" fillId="33" borderId="34" xfId="41" applyFont="1" applyFill="1" applyBorder="1" applyAlignment="1">
      <alignment horizontal="center"/>
    </xf>
    <xf numFmtId="43" fontId="7" fillId="33" borderId="44" xfId="41" applyFont="1" applyFill="1" applyBorder="1" applyAlignment="1">
      <alignment horizontal="center"/>
    </xf>
    <xf numFmtId="0" fontId="4" fillId="33" borderId="0" xfId="46" applyFont="1" applyFill="1" applyBorder="1" applyAlignment="1">
      <alignment horizontal="center" vertical="center" shrinkToFit="1"/>
      <protection/>
    </xf>
    <xf numFmtId="0" fontId="9" fillId="33" borderId="0" xfId="0" applyFont="1" applyFill="1" applyAlignment="1">
      <alignment horizontal="center" vertical="center" shrinkToFit="1"/>
    </xf>
    <xf numFmtId="0" fontId="9" fillId="33" borderId="45" xfId="0" applyFont="1" applyFill="1" applyBorder="1" applyAlignment="1">
      <alignment horizontal="center" vertical="center" shrinkToFit="1"/>
    </xf>
    <xf numFmtId="223" fontId="7" fillId="33" borderId="11" xfId="46" applyNumberFormat="1" applyFont="1" applyFill="1" applyBorder="1" applyAlignment="1">
      <alignment horizontal="center"/>
      <protection/>
    </xf>
    <xf numFmtId="0" fontId="7" fillId="33" borderId="46" xfId="46" applyFont="1" applyFill="1" applyBorder="1" applyAlignment="1">
      <alignment horizontal="center" vertical="center" shrinkToFit="1"/>
      <protection/>
    </xf>
    <xf numFmtId="0" fontId="7" fillId="33" borderId="47" xfId="46" applyFont="1" applyFill="1" applyBorder="1" applyAlignment="1">
      <alignment horizontal="center" vertical="center" shrinkToFit="1"/>
      <protection/>
    </xf>
    <xf numFmtId="0" fontId="7" fillId="33" borderId="48" xfId="46" applyFont="1" applyFill="1" applyBorder="1" applyAlignment="1">
      <alignment horizontal="center" vertical="center" shrinkToFit="1"/>
      <protection/>
    </xf>
    <xf numFmtId="0" fontId="7" fillId="33" borderId="49" xfId="46" applyFont="1" applyFill="1" applyBorder="1" applyAlignment="1">
      <alignment horizontal="center" vertical="center" shrinkToFit="1"/>
      <protection/>
    </xf>
    <xf numFmtId="0" fontId="7" fillId="33" borderId="50" xfId="46" applyFont="1" applyFill="1" applyBorder="1" applyAlignment="1">
      <alignment horizontal="center" vertical="center" shrinkToFit="1"/>
      <protection/>
    </xf>
    <xf numFmtId="0" fontId="7" fillId="33" borderId="42" xfId="46" applyFont="1" applyFill="1" applyBorder="1" applyAlignment="1">
      <alignment horizontal="center" vertical="center" shrinkToFit="1"/>
      <protection/>
    </xf>
    <xf numFmtId="0" fontId="7" fillId="33" borderId="51" xfId="46" applyFont="1" applyFill="1" applyBorder="1" applyAlignment="1">
      <alignment horizontal="center" vertical="center" shrinkToFit="1"/>
      <protection/>
    </xf>
    <xf numFmtId="0" fontId="7" fillId="33" borderId="43" xfId="46" applyFont="1" applyFill="1" applyBorder="1" applyAlignment="1">
      <alignment horizontal="center" vertical="center" shrinkToFit="1"/>
      <protection/>
    </xf>
    <xf numFmtId="0" fontId="7" fillId="33" borderId="48" xfId="46" applyFont="1" applyFill="1" applyBorder="1" applyAlignment="1">
      <alignment horizontal="center"/>
      <protection/>
    </xf>
    <xf numFmtId="0" fontId="7" fillId="33" borderId="50" xfId="46" applyFont="1" applyFill="1" applyBorder="1" applyAlignment="1">
      <alignment horizontal="center"/>
      <protection/>
    </xf>
    <xf numFmtId="0" fontId="13" fillId="33" borderId="0" xfId="46" applyFont="1" applyFill="1" applyBorder="1" applyAlignment="1">
      <alignment horizontal="center" vertical="center" shrinkToFit="1"/>
      <protection/>
    </xf>
    <xf numFmtId="0" fontId="14" fillId="33" borderId="0" xfId="0" applyFont="1" applyFill="1" applyAlignment="1">
      <alignment horizontal="center" vertical="center" shrinkToFit="1"/>
    </xf>
    <xf numFmtId="0" fontId="14" fillId="33" borderId="45" xfId="0" applyFont="1" applyFill="1" applyBorder="1" applyAlignment="1">
      <alignment horizontal="center" vertical="center" shrinkToFit="1"/>
    </xf>
    <xf numFmtId="0" fontId="15" fillId="33" borderId="0" xfId="47" applyFont="1" applyFill="1" applyBorder="1" applyAlignment="1">
      <alignment horizontal="center" vertical="center"/>
      <protection/>
    </xf>
    <xf numFmtId="0" fontId="15" fillId="33" borderId="45" xfId="47" applyFont="1" applyFill="1" applyBorder="1" applyAlignment="1">
      <alignment horizontal="center" vertical="center"/>
      <protection/>
    </xf>
    <xf numFmtId="0" fontId="5" fillId="33" borderId="18" xfId="46" applyFont="1" applyFill="1" applyBorder="1" applyAlignment="1">
      <alignment horizontal="center" vertical="center" shrinkToFit="1"/>
      <protection/>
    </xf>
    <xf numFmtId="0" fontId="5" fillId="33" borderId="15" xfId="46" applyFont="1" applyFill="1" applyBorder="1" applyAlignment="1">
      <alignment horizontal="center" vertical="center" shrinkToFit="1"/>
      <protection/>
    </xf>
    <xf numFmtId="0" fontId="5" fillId="33" borderId="19" xfId="46" applyFont="1" applyFill="1" applyBorder="1" applyAlignment="1">
      <alignment horizontal="right" vertical="center" shrinkToFit="1"/>
      <protection/>
    </xf>
    <xf numFmtId="0" fontId="5" fillId="33" borderId="38" xfId="46" applyFont="1" applyFill="1" applyBorder="1" applyAlignment="1">
      <alignment horizontal="right" vertical="center" shrinkToFit="1"/>
      <protection/>
    </xf>
    <xf numFmtId="0" fontId="5" fillId="33" borderId="52" xfId="46" applyFont="1" applyFill="1" applyBorder="1" applyAlignment="1">
      <alignment horizontal="left" vertical="center" shrinkToFit="1"/>
      <protection/>
    </xf>
    <xf numFmtId="0" fontId="5" fillId="33" borderId="39" xfId="46" applyFont="1" applyFill="1" applyBorder="1" applyAlignment="1">
      <alignment horizontal="left" vertical="center" shrinkToFit="1"/>
      <protection/>
    </xf>
    <xf numFmtId="0" fontId="5" fillId="33" borderId="13" xfId="46" applyFont="1" applyFill="1" applyBorder="1" applyAlignment="1">
      <alignment horizontal="center"/>
      <protection/>
    </xf>
    <xf numFmtId="0" fontId="5" fillId="33" borderId="53" xfId="46" applyFont="1" applyFill="1" applyBorder="1" applyAlignment="1">
      <alignment horizontal="center"/>
      <protection/>
    </xf>
    <xf numFmtId="0" fontId="5" fillId="33" borderId="18" xfId="46" applyFont="1" applyFill="1" applyBorder="1" applyAlignment="1">
      <alignment horizontal="center" vertical="center" wrapText="1"/>
      <protection/>
    </xf>
    <xf numFmtId="0" fontId="5" fillId="33" borderId="15" xfId="46" applyFont="1" applyFill="1" applyBorder="1" applyAlignment="1">
      <alignment horizontal="center" vertical="center" wrapText="1"/>
      <protection/>
    </xf>
    <xf numFmtId="0" fontId="5" fillId="33" borderId="11" xfId="46" applyFont="1" applyFill="1" applyBorder="1" applyAlignment="1">
      <alignment horizontal="center"/>
      <protection/>
    </xf>
    <xf numFmtId="0" fontId="5" fillId="33" borderId="40" xfId="46" applyFont="1" applyFill="1" applyBorder="1" applyAlignment="1">
      <alignment horizontal="center"/>
      <protection/>
    </xf>
    <xf numFmtId="0" fontId="4" fillId="33" borderId="0" xfId="47" applyFont="1" applyFill="1" applyBorder="1" applyAlignment="1">
      <alignment horizontal="center" vertical="center"/>
      <protection/>
    </xf>
    <xf numFmtId="0" fontId="4" fillId="33" borderId="45" xfId="47" applyFont="1" applyFill="1" applyBorder="1" applyAlignment="1">
      <alignment horizontal="center" vertical="center"/>
      <protection/>
    </xf>
    <xf numFmtId="223" fontId="5" fillId="33" borderId="11" xfId="46" applyNumberFormat="1" applyFont="1" applyFill="1" applyBorder="1" applyAlignment="1">
      <alignment horizontal="lef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_ถนน คสม.  หมู่ 8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ถนน คสม.  หมู่ 8" xfId="46"/>
    <cellStyle name="ปกติ_ท่อระบายน้ำ ม.3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68675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35</xdr:row>
      <xdr:rowOff>0</xdr:rowOff>
    </xdr:from>
    <xdr:to>
      <xdr:col>1</xdr:col>
      <xdr:colOff>19050</xdr:colOff>
      <xdr:row>35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81915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79629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35</xdr:row>
      <xdr:rowOff>0</xdr:rowOff>
    </xdr:from>
    <xdr:to>
      <xdr:col>1</xdr:col>
      <xdr:colOff>19050</xdr:colOff>
      <xdr:row>35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81915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35</xdr:row>
      <xdr:rowOff>0</xdr:rowOff>
    </xdr:from>
    <xdr:to>
      <xdr:col>1</xdr:col>
      <xdr:colOff>19050</xdr:colOff>
      <xdr:row>35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81915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37</xdr:row>
      <xdr:rowOff>0</xdr:rowOff>
    </xdr:from>
    <xdr:to>
      <xdr:col>1</xdr:col>
      <xdr:colOff>19050</xdr:colOff>
      <xdr:row>37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86487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79629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77343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79629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79629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1" name="Picture 3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72771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70485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3" name="Picture 5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72771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4" name="Picture 6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72771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15" name="Picture 7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77343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35</xdr:row>
      <xdr:rowOff>0</xdr:rowOff>
    </xdr:from>
    <xdr:to>
      <xdr:col>1</xdr:col>
      <xdr:colOff>19050</xdr:colOff>
      <xdr:row>35</xdr:row>
      <xdr:rowOff>0</xdr:rowOff>
    </xdr:to>
    <xdr:pic>
      <xdr:nvPicPr>
        <xdr:cNvPr id="16" name="Picture 3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81915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17" name="Picture 4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79629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35</xdr:row>
      <xdr:rowOff>0</xdr:rowOff>
    </xdr:from>
    <xdr:to>
      <xdr:col>1</xdr:col>
      <xdr:colOff>19050</xdr:colOff>
      <xdr:row>35</xdr:row>
      <xdr:rowOff>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81915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35</xdr:row>
      <xdr:rowOff>0</xdr:rowOff>
    </xdr:from>
    <xdr:to>
      <xdr:col>1</xdr:col>
      <xdr:colOff>19050</xdr:colOff>
      <xdr:row>35</xdr:row>
      <xdr:rowOff>0</xdr:rowOff>
    </xdr:to>
    <xdr:pic>
      <xdr:nvPicPr>
        <xdr:cNvPr id="19" name="Picture 6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81915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37</xdr:row>
      <xdr:rowOff>0</xdr:rowOff>
    </xdr:from>
    <xdr:to>
      <xdr:col>1</xdr:col>
      <xdr:colOff>19050</xdr:colOff>
      <xdr:row>37</xdr:row>
      <xdr:rowOff>0</xdr:rowOff>
    </xdr:to>
    <xdr:pic>
      <xdr:nvPicPr>
        <xdr:cNvPr id="20" name="Picture 7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86487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75057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72771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75057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75057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79629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35</xdr:row>
      <xdr:rowOff>0</xdr:rowOff>
    </xdr:from>
    <xdr:to>
      <xdr:col>1</xdr:col>
      <xdr:colOff>19050</xdr:colOff>
      <xdr:row>35</xdr:row>
      <xdr:rowOff>0</xdr:rowOff>
    </xdr:to>
    <xdr:pic>
      <xdr:nvPicPr>
        <xdr:cNvPr id="26" name="Picture 3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81915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27" name="Picture 4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79629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35</xdr:row>
      <xdr:rowOff>0</xdr:rowOff>
    </xdr:from>
    <xdr:to>
      <xdr:col>1</xdr:col>
      <xdr:colOff>19050</xdr:colOff>
      <xdr:row>35</xdr:row>
      <xdr:rowOff>0</xdr:rowOff>
    </xdr:to>
    <xdr:pic>
      <xdr:nvPicPr>
        <xdr:cNvPr id="28" name="Picture 5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81915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35</xdr:row>
      <xdr:rowOff>0</xdr:rowOff>
    </xdr:from>
    <xdr:to>
      <xdr:col>1</xdr:col>
      <xdr:colOff>19050</xdr:colOff>
      <xdr:row>35</xdr:row>
      <xdr:rowOff>0</xdr:rowOff>
    </xdr:to>
    <xdr:pic>
      <xdr:nvPicPr>
        <xdr:cNvPr id="29" name="Picture 6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81915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37</xdr:row>
      <xdr:rowOff>0</xdr:rowOff>
    </xdr:from>
    <xdr:to>
      <xdr:col>1</xdr:col>
      <xdr:colOff>19050</xdr:colOff>
      <xdr:row>37</xdr:row>
      <xdr:rowOff>0</xdr:rowOff>
    </xdr:to>
    <xdr:pic>
      <xdr:nvPicPr>
        <xdr:cNvPr id="30" name="Picture 7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86487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75057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72771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75057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75057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79629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35</xdr:row>
      <xdr:rowOff>0</xdr:rowOff>
    </xdr:from>
    <xdr:to>
      <xdr:col>1</xdr:col>
      <xdr:colOff>19050</xdr:colOff>
      <xdr:row>35</xdr:row>
      <xdr:rowOff>0</xdr:rowOff>
    </xdr:to>
    <xdr:pic>
      <xdr:nvPicPr>
        <xdr:cNvPr id="36" name="Picture 3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81915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37" name="Picture 4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79629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35</xdr:row>
      <xdr:rowOff>0</xdr:rowOff>
    </xdr:from>
    <xdr:to>
      <xdr:col>1</xdr:col>
      <xdr:colOff>19050</xdr:colOff>
      <xdr:row>35</xdr:row>
      <xdr:rowOff>0</xdr:rowOff>
    </xdr:to>
    <xdr:pic>
      <xdr:nvPicPr>
        <xdr:cNvPr id="38" name="Picture 5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81915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35</xdr:row>
      <xdr:rowOff>0</xdr:rowOff>
    </xdr:from>
    <xdr:to>
      <xdr:col>1</xdr:col>
      <xdr:colOff>19050</xdr:colOff>
      <xdr:row>35</xdr:row>
      <xdr:rowOff>0</xdr:rowOff>
    </xdr:to>
    <xdr:pic>
      <xdr:nvPicPr>
        <xdr:cNvPr id="39" name="Picture 6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81915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40" name="Picture 3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79629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41" name="Picture 4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77343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42" name="Picture 5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79629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43" name="Picture 6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79629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4" name="Picture 3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72771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5" name="Picture 4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70485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6" name="Picture 5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72771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7" name="Picture 6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72771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48" name="Picture 7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77343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35</xdr:row>
      <xdr:rowOff>0</xdr:rowOff>
    </xdr:from>
    <xdr:to>
      <xdr:col>1</xdr:col>
      <xdr:colOff>19050</xdr:colOff>
      <xdr:row>35</xdr:row>
      <xdr:rowOff>0</xdr:rowOff>
    </xdr:to>
    <xdr:pic>
      <xdr:nvPicPr>
        <xdr:cNvPr id="49" name="Picture 3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81915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79629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35</xdr:row>
      <xdr:rowOff>0</xdr:rowOff>
    </xdr:from>
    <xdr:to>
      <xdr:col>1</xdr:col>
      <xdr:colOff>19050</xdr:colOff>
      <xdr:row>35</xdr:row>
      <xdr:rowOff>0</xdr:rowOff>
    </xdr:to>
    <xdr:pic>
      <xdr:nvPicPr>
        <xdr:cNvPr id="51" name="Picture 5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81915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35</xdr:row>
      <xdr:rowOff>0</xdr:rowOff>
    </xdr:from>
    <xdr:to>
      <xdr:col>1</xdr:col>
      <xdr:colOff>19050</xdr:colOff>
      <xdr:row>35</xdr:row>
      <xdr:rowOff>0</xdr:rowOff>
    </xdr:to>
    <xdr:pic>
      <xdr:nvPicPr>
        <xdr:cNvPr id="52" name="Picture 6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81915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53" name="Picture 3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75057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72771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55" name="Picture 5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75057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56" name="Picture 6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75057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57" name="Picture 7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79629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35</xdr:row>
      <xdr:rowOff>0</xdr:rowOff>
    </xdr:from>
    <xdr:to>
      <xdr:col>1</xdr:col>
      <xdr:colOff>19050</xdr:colOff>
      <xdr:row>35</xdr:row>
      <xdr:rowOff>0</xdr:rowOff>
    </xdr:to>
    <xdr:pic>
      <xdr:nvPicPr>
        <xdr:cNvPr id="58" name="Picture 3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81915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79629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35</xdr:row>
      <xdr:rowOff>0</xdr:rowOff>
    </xdr:from>
    <xdr:to>
      <xdr:col>1</xdr:col>
      <xdr:colOff>19050</xdr:colOff>
      <xdr:row>35</xdr:row>
      <xdr:rowOff>0</xdr:rowOff>
    </xdr:to>
    <xdr:pic>
      <xdr:nvPicPr>
        <xdr:cNvPr id="60" name="Picture 5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81915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35</xdr:row>
      <xdr:rowOff>0</xdr:rowOff>
    </xdr:from>
    <xdr:to>
      <xdr:col>1</xdr:col>
      <xdr:colOff>19050</xdr:colOff>
      <xdr:row>35</xdr:row>
      <xdr:rowOff>0</xdr:rowOff>
    </xdr:to>
    <xdr:pic>
      <xdr:nvPicPr>
        <xdr:cNvPr id="61" name="Picture 6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81915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2" name="Picture 3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75057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72771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4" name="Picture 5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75057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5" name="Picture 6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75057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66" name="Picture 7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76200" y="796290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28575</xdr:rowOff>
    </xdr:from>
    <xdr:to>
      <xdr:col>13</xdr:col>
      <xdr:colOff>0</xdr:colOff>
      <xdr:row>10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15182850" y="2228850"/>
          <a:ext cx="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114300</xdr:colOff>
      <xdr:row>37</xdr:row>
      <xdr:rowOff>0</xdr:rowOff>
    </xdr:from>
    <xdr:to>
      <xdr:col>1</xdr:col>
      <xdr:colOff>209550</xdr:colOff>
      <xdr:row>37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114300" y="9563100"/>
          <a:ext cx="47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114300</xdr:colOff>
      <xdr:row>77</xdr:row>
      <xdr:rowOff>0</xdr:rowOff>
    </xdr:from>
    <xdr:to>
      <xdr:col>1</xdr:col>
      <xdr:colOff>209550</xdr:colOff>
      <xdr:row>77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114300" y="20097750"/>
          <a:ext cx="47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114300</xdr:colOff>
      <xdr:row>78</xdr:row>
      <xdr:rowOff>0</xdr:rowOff>
    </xdr:from>
    <xdr:to>
      <xdr:col>1</xdr:col>
      <xdr:colOff>209550</xdr:colOff>
      <xdr:row>78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114300" y="20364450"/>
          <a:ext cx="47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114300</xdr:colOff>
      <xdr:row>77</xdr:row>
      <xdr:rowOff>0</xdr:rowOff>
    </xdr:from>
    <xdr:to>
      <xdr:col>1</xdr:col>
      <xdr:colOff>209550</xdr:colOff>
      <xdr:row>77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114300" y="20097750"/>
          <a:ext cx="47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114300</xdr:colOff>
      <xdr:row>73</xdr:row>
      <xdr:rowOff>0</xdr:rowOff>
    </xdr:from>
    <xdr:to>
      <xdr:col>1</xdr:col>
      <xdr:colOff>209550</xdr:colOff>
      <xdr:row>73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114300" y="19030950"/>
          <a:ext cx="47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114300</xdr:colOff>
      <xdr:row>74</xdr:row>
      <xdr:rowOff>0</xdr:rowOff>
    </xdr:from>
    <xdr:to>
      <xdr:col>1</xdr:col>
      <xdr:colOff>209550</xdr:colOff>
      <xdr:row>74</xdr:row>
      <xdr:rowOff>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114300" y="19297650"/>
          <a:ext cx="47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64"/>
  <sheetViews>
    <sheetView zoomScalePageLayoutView="0" workbookViewId="0" topLeftCell="A70">
      <selection activeCell="M9" sqref="M9"/>
    </sheetView>
  </sheetViews>
  <sheetFormatPr defaultColWidth="9.140625" defaultRowHeight="12.75"/>
  <cols>
    <col min="1" max="3" width="9.140625" style="1" customWidth="1"/>
    <col min="4" max="4" width="8.7109375" style="1" customWidth="1"/>
    <col min="5" max="5" width="8.421875" style="1" customWidth="1"/>
    <col min="6" max="6" width="8.28125" style="1" customWidth="1"/>
    <col min="7" max="7" width="11.28125" style="1" customWidth="1"/>
    <col min="8" max="8" width="10.00390625" style="1" customWidth="1"/>
    <col min="9" max="9" width="14.28125" style="1" customWidth="1"/>
    <col min="10" max="10" width="8.140625" style="1" customWidth="1"/>
    <col min="11" max="11" width="6.421875" style="1" customWidth="1"/>
    <col min="12" max="12" width="11.00390625" style="1" bestFit="1" customWidth="1"/>
    <col min="13" max="13" width="11.00390625" style="1" customWidth="1"/>
    <col min="14" max="16384" width="9.140625" style="1" customWidth="1"/>
  </cols>
  <sheetData>
    <row r="1" spans="1:11" s="4" customFormat="1" ht="21.75" customHeight="1">
      <c r="A1" s="106" t="s">
        <v>101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s="4" customFormat="1" ht="24" customHeight="1" thickBo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s="4" customFormat="1" ht="18.75" thickTop="1">
      <c r="A3" s="51" t="s">
        <v>5</v>
      </c>
      <c r="B3" s="47"/>
      <c r="C3" s="47" t="s">
        <v>80</v>
      </c>
      <c r="D3" s="47"/>
      <c r="E3" s="47"/>
      <c r="F3" s="47"/>
      <c r="G3" s="47"/>
      <c r="H3" s="47"/>
      <c r="I3" s="47"/>
      <c r="J3" s="47"/>
      <c r="K3" s="47"/>
    </row>
    <row r="4" spans="1:11" s="4" customFormat="1" ht="18">
      <c r="A4" s="51" t="s">
        <v>6</v>
      </c>
      <c r="B4" s="47"/>
      <c r="C4" s="47" t="s">
        <v>72</v>
      </c>
      <c r="D4" s="47"/>
      <c r="E4" s="47"/>
      <c r="F4" s="47"/>
      <c r="G4" s="47"/>
      <c r="H4" s="47"/>
      <c r="I4" s="47"/>
      <c r="J4" s="47"/>
      <c r="K4" s="47"/>
    </row>
    <row r="5" spans="1:11" s="4" customFormat="1" ht="18">
      <c r="A5" s="46" t="s">
        <v>7</v>
      </c>
      <c r="B5" s="47"/>
      <c r="C5" s="47" t="str">
        <f>'ปร.4'!C5</f>
        <v>สายศาลาประชาคมหมู่บ้าน ห้วยเดื่อเหนือ หมู่ 9 ตำบลโนนทัน อำเภอเมือง จังหวัดหนองบัวลำภู</v>
      </c>
      <c r="D5" s="47"/>
      <c r="E5" s="47"/>
      <c r="F5" s="47"/>
      <c r="G5" s="47"/>
      <c r="H5" s="47"/>
      <c r="I5" s="47"/>
      <c r="J5" s="47"/>
      <c r="K5" s="47"/>
    </row>
    <row r="6" spans="1:11" s="4" customFormat="1" ht="18">
      <c r="A6" s="48" t="s">
        <v>8</v>
      </c>
      <c r="B6" s="47"/>
      <c r="C6" s="47"/>
      <c r="D6" s="47" t="s">
        <v>47</v>
      </c>
      <c r="E6" s="49"/>
      <c r="F6" s="47"/>
      <c r="G6" s="47"/>
      <c r="H6" s="47"/>
      <c r="I6" s="47"/>
      <c r="J6" s="47"/>
      <c r="K6" s="47"/>
    </row>
    <row r="7" spans="1:11" s="4" customFormat="1" ht="18.75" thickBot="1">
      <c r="A7" s="51" t="s">
        <v>9</v>
      </c>
      <c r="B7" s="47"/>
      <c r="C7" s="47"/>
      <c r="D7" s="47" t="s">
        <v>4</v>
      </c>
      <c r="E7" s="52">
        <v>1</v>
      </c>
      <c r="F7" s="47" t="s">
        <v>2</v>
      </c>
      <c r="G7" s="53" t="s">
        <v>10</v>
      </c>
      <c r="H7" s="109">
        <f>'ปร.4'!C8</f>
        <v>43222</v>
      </c>
      <c r="I7" s="109"/>
      <c r="J7" s="47"/>
      <c r="K7" s="47"/>
    </row>
    <row r="8" spans="1:11" s="4" customFormat="1" ht="18">
      <c r="A8" s="110" t="s">
        <v>11</v>
      </c>
      <c r="B8" s="112" t="s">
        <v>12</v>
      </c>
      <c r="C8" s="113"/>
      <c r="D8" s="114"/>
      <c r="E8" s="118" t="s">
        <v>13</v>
      </c>
      <c r="F8" s="119"/>
      <c r="G8" s="110" t="s">
        <v>14</v>
      </c>
      <c r="H8" s="118" t="s">
        <v>15</v>
      </c>
      <c r="I8" s="119"/>
      <c r="J8" s="113" t="s">
        <v>16</v>
      </c>
      <c r="K8" s="114"/>
    </row>
    <row r="9" spans="1:11" s="4" customFormat="1" ht="18.75" thickBot="1">
      <c r="A9" s="111"/>
      <c r="B9" s="115"/>
      <c r="C9" s="116"/>
      <c r="D9" s="117"/>
      <c r="E9" s="102" t="s">
        <v>17</v>
      </c>
      <c r="F9" s="103"/>
      <c r="G9" s="111"/>
      <c r="H9" s="102" t="s">
        <v>17</v>
      </c>
      <c r="I9" s="103"/>
      <c r="J9" s="116"/>
      <c r="K9" s="117"/>
    </row>
    <row r="10" spans="1:11" s="4" customFormat="1" ht="18">
      <c r="A10" s="54">
        <v>1</v>
      </c>
      <c r="B10" s="47" t="s">
        <v>63</v>
      </c>
      <c r="C10" s="47"/>
      <c r="D10" s="55"/>
      <c r="E10" s="96">
        <f>'ปร.4'!I31</f>
        <v>404976.55220000003</v>
      </c>
      <c r="F10" s="97"/>
      <c r="G10" s="56">
        <v>1.3074</v>
      </c>
      <c r="H10" s="96">
        <f aca="true" t="shared" si="0" ref="H10:H16">E10*G10</f>
        <v>529466.34434628</v>
      </c>
      <c r="I10" s="97"/>
      <c r="J10" s="57"/>
      <c r="K10" s="55"/>
    </row>
    <row r="11" spans="1:11" s="4" customFormat="1" ht="18">
      <c r="A11" s="55"/>
      <c r="B11" s="47" t="s">
        <v>81</v>
      </c>
      <c r="C11" s="47"/>
      <c r="D11" s="55"/>
      <c r="E11" s="96">
        <v>3000</v>
      </c>
      <c r="F11" s="97"/>
      <c r="G11" s="56">
        <v>1</v>
      </c>
      <c r="H11" s="96">
        <f>G11*E11</f>
        <v>3000</v>
      </c>
      <c r="I11" s="97"/>
      <c r="J11" s="57"/>
      <c r="K11" s="55"/>
    </row>
    <row r="12" spans="1:11" s="4" customFormat="1" ht="18">
      <c r="A12" s="58"/>
      <c r="B12" s="47" t="s">
        <v>18</v>
      </c>
      <c r="C12" s="47"/>
      <c r="D12" s="55"/>
      <c r="E12" s="104"/>
      <c r="F12" s="105"/>
      <c r="G12" s="59"/>
      <c r="H12" s="96">
        <f t="shared" si="0"/>
        <v>0</v>
      </c>
      <c r="I12" s="97"/>
      <c r="J12" s="57"/>
      <c r="K12" s="55"/>
    </row>
    <row r="13" spans="1:11" s="4" customFormat="1" ht="18">
      <c r="A13" s="58"/>
      <c r="B13" s="47" t="s">
        <v>19</v>
      </c>
      <c r="C13" s="52"/>
      <c r="D13" s="55"/>
      <c r="E13" s="96"/>
      <c r="F13" s="97"/>
      <c r="G13" s="59"/>
      <c r="H13" s="96">
        <f t="shared" si="0"/>
        <v>0</v>
      </c>
      <c r="I13" s="97"/>
      <c r="J13" s="57"/>
      <c r="K13" s="55"/>
    </row>
    <row r="14" spans="1:11" s="4" customFormat="1" ht="18">
      <c r="A14" s="58"/>
      <c r="B14" s="47" t="s">
        <v>64</v>
      </c>
      <c r="C14" s="60"/>
      <c r="D14" s="55"/>
      <c r="E14" s="96"/>
      <c r="F14" s="97"/>
      <c r="G14" s="59"/>
      <c r="H14" s="96">
        <f t="shared" si="0"/>
        <v>0</v>
      </c>
      <c r="I14" s="97"/>
      <c r="J14" s="57"/>
      <c r="K14" s="55"/>
    </row>
    <row r="15" spans="1:11" s="4" customFormat="1" ht="18">
      <c r="A15" s="58"/>
      <c r="B15" s="47" t="s">
        <v>20</v>
      </c>
      <c r="C15" s="47"/>
      <c r="D15" s="55"/>
      <c r="E15" s="96"/>
      <c r="F15" s="97"/>
      <c r="G15" s="59"/>
      <c r="H15" s="96">
        <f t="shared" si="0"/>
        <v>0</v>
      </c>
      <c r="I15" s="97"/>
      <c r="J15" s="57"/>
      <c r="K15" s="55"/>
    </row>
    <row r="16" spans="1:11" s="4" customFormat="1" ht="18.75" thickBot="1">
      <c r="A16" s="61"/>
      <c r="B16" s="62" t="s">
        <v>21</v>
      </c>
      <c r="C16" s="63"/>
      <c r="D16" s="64"/>
      <c r="E16" s="94"/>
      <c r="F16" s="95"/>
      <c r="G16" s="65"/>
      <c r="H16" s="96">
        <f t="shared" si="0"/>
        <v>0</v>
      </c>
      <c r="I16" s="97"/>
      <c r="J16" s="62"/>
      <c r="K16" s="64"/>
    </row>
    <row r="17" spans="1:11" s="4" customFormat="1" ht="18">
      <c r="A17" s="66" t="s">
        <v>3</v>
      </c>
      <c r="B17" s="67" t="s">
        <v>22</v>
      </c>
      <c r="C17" s="67"/>
      <c r="D17" s="67"/>
      <c r="E17" s="67"/>
      <c r="F17" s="67"/>
      <c r="G17" s="67"/>
      <c r="H17" s="98">
        <f>SUM(H10:I16)</f>
        <v>532466.34434628</v>
      </c>
      <c r="I17" s="99"/>
      <c r="J17" s="68"/>
      <c r="K17" s="69"/>
    </row>
    <row r="18" spans="1:11" s="4" customFormat="1" ht="18">
      <c r="A18" s="70"/>
      <c r="B18" s="46" t="s">
        <v>23</v>
      </c>
      <c r="C18" s="71"/>
      <c r="D18" s="71"/>
      <c r="E18" s="71"/>
      <c r="F18" s="71"/>
      <c r="G18" s="71"/>
      <c r="H18" s="100">
        <v>530000</v>
      </c>
      <c r="I18" s="101"/>
      <c r="J18" s="57"/>
      <c r="K18" s="55"/>
    </row>
    <row r="19" spans="1:11" s="4" customFormat="1" ht="20.25">
      <c r="A19" s="72"/>
      <c r="B19" s="73" t="s">
        <v>24</v>
      </c>
      <c r="C19" s="74"/>
      <c r="D19" s="74"/>
      <c r="E19" s="75" t="str">
        <f>_xlfn.BAHTTEXT(H18)</f>
        <v>ห้าแสนสามหมื่นบาทถ้วน</v>
      </c>
      <c r="F19" s="74"/>
      <c r="G19" s="74"/>
      <c r="H19" s="76"/>
      <c r="I19" s="76"/>
      <c r="J19" s="77"/>
      <c r="K19" s="78"/>
    </row>
    <row r="20" spans="1:12" s="4" customFormat="1" ht="18">
      <c r="A20" s="49"/>
      <c r="B20" s="49"/>
      <c r="C20" s="79"/>
      <c r="D20" s="80"/>
      <c r="E20" s="79"/>
      <c r="F20" s="79"/>
      <c r="G20" s="81"/>
      <c r="H20" s="49"/>
      <c r="I20" s="49"/>
      <c r="J20" s="49"/>
      <c r="K20" s="49"/>
      <c r="L20" s="49"/>
    </row>
    <row r="21" spans="1:12" s="4" customFormat="1" ht="18">
      <c r="A21" s="49"/>
      <c r="B21" s="49"/>
      <c r="C21" s="49"/>
      <c r="D21" s="82"/>
      <c r="E21" s="49"/>
      <c r="F21" s="49"/>
      <c r="G21" s="49"/>
      <c r="H21" s="49"/>
      <c r="I21" s="49"/>
      <c r="J21" s="49"/>
      <c r="K21" s="49"/>
      <c r="L21" s="49"/>
    </row>
    <row r="22" spans="1:12" s="4" customFormat="1" ht="18">
      <c r="A22" s="49"/>
      <c r="B22" s="41" t="s">
        <v>43</v>
      </c>
      <c r="C22" s="42" t="s">
        <v>39</v>
      </c>
      <c r="D22" s="49"/>
      <c r="E22" s="49"/>
      <c r="F22" s="49"/>
      <c r="G22" s="49"/>
      <c r="H22" s="49"/>
      <c r="I22" s="49"/>
      <c r="J22" s="49"/>
      <c r="K22" s="49"/>
      <c r="L22" s="49"/>
    </row>
    <row r="23" spans="1:12" s="4" customFormat="1" ht="18">
      <c r="A23" s="42"/>
      <c r="B23" s="49"/>
      <c r="C23" s="42" t="s">
        <v>57</v>
      </c>
      <c r="D23" s="49"/>
      <c r="E23" s="49"/>
      <c r="F23" s="49"/>
      <c r="G23" s="49"/>
      <c r="H23" s="42"/>
      <c r="I23" s="42"/>
      <c r="J23" s="42"/>
      <c r="K23" s="49"/>
      <c r="L23" s="83"/>
    </row>
    <row r="24" spans="1:12" s="4" customFormat="1" ht="18">
      <c r="A24" s="42"/>
      <c r="B24" s="49"/>
      <c r="C24" s="49" t="s">
        <v>45</v>
      </c>
      <c r="D24" s="49"/>
      <c r="E24" s="49"/>
      <c r="F24" s="49"/>
      <c r="G24" s="42"/>
      <c r="H24" s="42"/>
      <c r="I24" s="42"/>
      <c r="J24" s="42"/>
      <c r="K24" s="42"/>
      <c r="L24" s="83"/>
    </row>
    <row r="25" spans="1:12" s="4" customFormat="1" ht="18">
      <c r="A25" s="42"/>
      <c r="B25" s="49"/>
      <c r="C25" s="49"/>
      <c r="D25" s="49"/>
      <c r="E25" s="49"/>
      <c r="F25" s="49"/>
      <c r="G25" s="42"/>
      <c r="H25" s="42"/>
      <c r="I25" s="42"/>
      <c r="J25" s="42"/>
      <c r="K25" s="42"/>
      <c r="L25" s="83"/>
    </row>
    <row r="26" spans="1:12" s="4" customFormat="1" ht="18">
      <c r="A26" s="42"/>
      <c r="B26" s="41" t="s">
        <v>46</v>
      </c>
      <c r="C26" s="42" t="s">
        <v>39</v>
      </c>
      <c r="D26" s="42"/>
      <c r="E26" s="42"/>
      <c r="F26" s="42"/>
      <c r="G26" s="42"/>
      <c r="H26" s="42"/>
      <c r="I26" s="42"/>
      <c r="J26" s="42"/>
      <c r="K26" s="42"/>
      <c r="L26" s="83"/>
    </row>
    <row r="27" spans="1:12" s="4" customFormat="1" ht="18">
      <c r="A27" s="42"/>
      <c r="B27" s="42"/>
      <c r="C27" s="42" t="s">
        <v>79</v>
      </c>
      <c r="D27" s="42"/>
      <c r="E27" s="42"/>
      <c r="F27" s="42"/>
      <c r="G27" s="42"/>
      <c r="H27" s="42"/>
      <c r="I27" s="42"/>
      <c r="J27" s="42"/>
      <c r="K27" s="42"/>
      <c r="L27" s="83"/>
    </row>
    <row r="28" spans="1:12" s="4" customFormat="1" ht="18">
      <c r="A28" s="42"/>
      <c r="B28" s="42"/>
      <c r="C28" s="42" t="s">
        <v>74</v>
      </c>
      <c r="D28" s="42"/>
      <c r="E28" s="42"/>
      <c r="F28" s="42"/>
      <c r="G28" s="41"/>
      <c r="H28" s="42"/>
      <c r="I28" s="42"/>
      <c r="J28" s="42"/>
      <c r="K28" s="42"/>
      <c r="L28" s="83"/>
    </row>
    <row r="29" spans="1:12" s="4" customFormat="1" ht="18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83"/>
    </row>
    <row r="30" spans="1:12" s="4" customFormat="1" ht="18">
      <c r="A30" s="42"/>
      <c r="B30" s="41" t="s">
        <v>25</v>
      </c>
      <c r="C30" s="42" t="s">
        <v>40</v>
      </c>
      <c r="D30" s="42"/>
      <c r="E30" s="42"/>
      <c r="F30" s="42"/>
      <c r="G30" s="42"/>
      <c r="H30" s="42"/>
      <c r="I30" s="42"/>
      <c r="J30" s="42"/>
      <c r="K30" s="42"/>
      <c r="L30" s="83"/>
    </row>
    <row r="31" spans="1:12" s="4" customFormat="1" ht="18">
      <c r="A31" s="42"/>
      <c r="B31" s="42"/>
      <c r="C31" s="42" t="s">
        <v>75</v>
      </c>
      <c r="D31" s="42"/>
      <c r="E31" s="42"/>
      <c r="F31" s="42"/>
      <c r="G31" s="84"/>
      <c r="H31" s="42"/>
      <c r="I31" s="42"/>
      <c r="J31" s="42"/>
      <c r="K31" s="42"/>
      <c r="L31" s="83" t="s">
        <v>36</v>
      </c>
    </row>
    <row r="32" spans="1:12" s="4" customFormat="1" ht="18">
      <c r="A32" s="42"/>
      <c r="B32" s="42" t="s">
        <v>76</v>
      </c>
      <c r="C32" s="42"/>
      <c r="D32" s="42"/>
      <c r="E32" s="42"/>
      <c r="F32" s="42"/>
      <c r="G32" s="41"/>
      <c r="H32" s="42"/>
      <c r="I32" s="42"/>
      <c r="J32" s="42"/>
      <c r="K32" s="42"/>
      <c r="L32" s="83"/>
    </row>
    <row r="33" spans="1:12" s="4" customFormat="1" ht="18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83"/>
    </row>
    <row r="34" spans="1:12" s="4" customFormat="1" ht="18">
      <c r="A34" s="42"/>
      <c r="B34" s="41" t="s">
        <v>41</v>
      </c>
      <c r="C34" s="42" t="s">
        <v>42</v>
      </c>
      <c r="D34" s="42"/>
      <c r="E34" s="42"/>
      <c r="F34" s="42"/>
      <c r="G34" s="42"/>
      <c r="H34" s="42"/>
      <c r="I34" s="42"/>
      <c r="J34" s="42"/>
      <c r="K34" s="42"/>
      <c r="L34" s="83"/>
    </row>
    <row r="35" spans="1:12" s="4" customFormat="1" ht="18">
      <c r="A35" s="42"/>
      <c r="B35" s="42"/>
      <c r="C35" s="42" t="s">
        <v>77</v>
      </c>
      <c r="D35" s="42"/>
      <c r="E35" s="42"/>
      <c r="F35" s="42"/>
      <c r="G35" s="85"/>
      <c r="H35" s="42"/>
      <c r="I35" s="42"/>
      <c r="J35" s="42"/>
      <c r="K35" s="42"/>
      <c r="L35" s="83"/>
    </row>
    <row r="36" spans="1:12" s="4" customFormat="1" ht="18">
      <c r="A36" s="42"/>
      <c r="B36" s="42" t="s">
        <v>78</v>
      </c>
      <c r="C36" s="42"/>
      <c r="D36" s="42"/>
      <c r="E36" s="42"/>
      <c r="F36" s="42"/>
      <c r="G36" s="42"/>
      <c r="H36" s="42"/>
      <c r="I36" s="42"/>
      <c r="J36" s="83"/>
      <c r="K36" s="42"/>
      <c r="L36" s="83"/>
    </row>
    <row r="37" spans="1:11" s="4" customFormat="1" ht="18">
      <c r="A37" s="42"/>
      <c r="B37" s="42"/>
      <c r="C37" s="42"/>
      <c r="D37" s="42"/>
      <c r="E37" s="42"/>
      <c r="G37" s="42"/>
      <c r="H37" s="42"/>
      <c r="I37" s="42"/>
      <c r="J37" s="42"/>
      <c r="K37" s="83"/>
    </row>
    <row r="38" spans="1:11" s="4" customFormat="1" ht="21.75" customHeight="1">
      <c r="A38" s="120" t="s">
        <v>49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</row>
    <row r="39" spans="1:11" s="4" customFormat="1" ht="24" customHeight="1" thickBot="1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</row>
    <row r="40" spans="1:11" s="4" customFormat="1" ht="18.75" thickTop="1">
      <c r="A40" s="92" t="s">
        <v>103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</row>
    <row r="41" spans="1:11" s="4" customFormat="1" ht="18">
      <c r="A41" s="93" t="s">
        <v>105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</row>
    <row r="42" spans="1:9" s="4" customFormat="1" ht="18">
      <c r="A42" s="46"/>
      <c r="B42" s="47" t="s">
        <v>59</v>
      </c>
      <c r="C42" s="47"/>
      <c r="D42" s="47"/>
      <c r="E42" s="47"/>
      <c r="F42" s="47"/>
      <c r="G42" s="47"/>
      <c r="H42" s="47"/>
      <c r="I42" s="47"/>
    </row>
    <row r="43" spans="1:11" s="4" customFormat="1" ht="18">
      <c r="A43" s="48"/>
      <c r="B43" s="47"/>
      <c r="C43" s="47"/>
      <c r="D43" s="47" t="s">
        <v>50</v>
      </c>
      <c r="E43" s="49"/>
      <c r="F43" s="47"/>
      <c r="G43" s="47"/>
      <c r="H43" s="47"/>
      <c r="I43" s="47"/>
      <c r="J43" s="47"/>
      <c r="K43" s="47"/>
    </row>
    <row r="44" spans="1:11" s="4" customFormat="1" ht="18.75" thickBot="1">
      <c r="A44" s="51"/>
      <c r="B44" s="47"/>
      <c r="C44" s="47"/>
      <c r="D44" s="47"/>
      <c r="E44" s="52"/>
      <c r="F44" s="47"/>
      <c r="G44" s="53"/>
      <c r="H44" s="109"/>
      <c r="I44" s="109"/>
      <c r="J44" s="47"/>
      <c r="K44" s="47"/>
    </row>
    <row r="45" spans="1:11" s="4" customFormat="1" ht="18">
      <c r="A45" s="110" t="s">
        <v>11</v>
      </c>
      <c r="B45" s="112" t="s">
        <v>12</v>
      </c>
      <c r="C45" s="113"/>
      <c r="D45" s="114"/>
      <c r="E45" s="118" t="s">
        <v>13</v>
      </c>
      <c r="F45" s="119"/>
      <c r="G45" s="110" t="s">
        <v>14</v>
      </c>
      <c r="H45" s="118" t="s">
        <v>15</v>
      </c>
      <c r="I45" s="119"/>
      <c r="J45" s="113" t="s">
        <v>16</v>
      </c>
      <c r="K45" s="114"/>
    </row>
    <row r="46" spans="1:11" s="4" customFormat="1" ht="18.75" thickBot="1">
      <c r="A46" s="111"/>
      <c r="B46" s="115"/>
      <c r="C46" s="116"/>
      <c r="D46" s="117"/>
      <c r="E46" s="102" t="s">
        <v>17</v>
      </c>
      <c r="F46" s="103"/>
      <c r="G46" s="111"/>
      <c r="H46" s="102" t="s">
        <v>17</v>
      </c>
      <c r="I46" s="103"/>
      <c r="J46" s="116"/>
      <c r="K46" s="117"/>
    </row>
    <row r="47" spans="1:11" s="4" customFormat="1" ht="18">
      <c r="A47" s="54">
        <v>1</v>
      </c>
      <c r="B47" s="47" t="s">
        <v>48</v>
      </c>
      <c r="C47" s="47"/>
      <c r="D47" s="55"/>
      <c r="E47" s="96"/>
      <c r="F47" s="97"/>
      <c r="G47" s="56"/>
      <c r="H47" s="96"/>
      <c r="I47" s="97"/>
      <c r="J47" s="57"/>
      <c r="K47" s="55"/>
    </row>
    <row r="48" spans="1:11" s="4" customFormat="1" ht="18">
      <c r="A48" s="58"/>
      <c r="B48" s="47" t="s">
        <v>18</v>
      </c>
      <c r="C48" s="47"/>
      <c r="D48" s="55"/>
      <c r="E48" s="104"/>
      <c r="F48" s="105"/>
      <c r="G48" s="59"/>
      <c r="H48" s="96"/>
      <c r="I48" s="97"/>
      <c r="J48" s="57"/>
      <c r="K48" s="55"/>
    </row>
    <row r="49" spans="1:11" s="4" customFormat="1" ht="18">
      <c r="A49" s="58"/>
      <c r="B49" s="47" t="s">
        <v>19</v>
      </c>
      <c r="C49" s="52"/>
      <c r="D49" s="55"/>
      <c r="E49" s="96"/>
      <c r="F49" s="97"/>
      <c r="G49" s="59"/>
      <c r="H49" s="96"/>
      <c r="I49" s="97"/>
      <c r="J49" s="57"/>
      <c r="K49" s="55"/>
    </row>
    <row r="50" spans="1:11" s="4" customFormat="1" ht="18">
      <c r="A50" s="58"/>
      <c r="B50" s="47" t="s">
        <v>62</v>
      </c>
      <c r="C50" s="60"/>
      <c r="D50" s="55"/>
      <c r="E50" s="96"/>
      <c r="F50" s="97"/>
      <c r="G50" s="59"/>
      <c r="H50" s="96"/>
      <c r="I50" s="97"/>
      <c r="J50" s="57"/>
      <c r="K50" s="55"/>
    </row>
    <row r="51" spans="1:11" s="4" customFormat="1" ht="18">
      <c r="A51" s="58"/>
      <c r="B51" s="47" t="s">
        <v>20</v>
      </c>
      <c r="C51" s="47"/>
      <c r="D51" s="55"/>
      <c r="E51" s="96"/>
      <c r="F51" s="97"/>
      <c r="G51" s="59"/>
      <c r="H51" s="96"/>
      <c r="I51" s="97"/>
      <c r="J51" s="57"/>
      <c r="K51" s="55"/>
    </row>
    <row r="52" spans="1:11" s="4" customFormat="1" ht="18.75" thickBot="1">
      <c r="A52" s="61"/>
      <c r="B52" s="62" t="s">
        <v>21</v>
      </c>
      <c r="C52" s="63"/>
      <c r="D52" s="64"/>
      <c r="E52" s="94"/>
      <c r="F52" s="95"/>
      <c r="G52" s="65"/>
      <c r="H52" s="96"/>
      <c r="I52" s="97"/>
      <c r="J52" s="62"/>
      <c r="K52" s="64"/>
    </row>
    <row r="53" spans="1:11" s="4" customFormat="1" ht="18">
      <c r="A53" s="66" t="s">
        <v>3</v>
      </c>
      <c r="B53" s="67" t="s">
        <v>22</v>
      </c>
      <c r="C53" s="67"/>
      <c r="D53" s="67"/>
      <c r="E53" s="67"/>
      <c r="F53" s="67"/>
      <c r="G53" s="67"/>
      <c r="H53" s="98"/>
      <c r="I53" s="99"/>
      <c r="J53" s="68"/>
      <c r="K53" s="69"/>
    </row>
    <row r="54" spans="1:11" s="4" customFormat="1" ht="18">
      <c r="A54" s="70"/>
      <c r="B54" s="46" t="s">
        <v>23</v>
      </c>
      <c r="C54" s="71"/>
      <c r="D54" s="71"/>
      <c r="E54" s="71"/>
      <c r="F54" s="71"/>
      <c r="G54" s="71"/>
      <c r="H54" s="100"/>
      <c r="I54" s="101"/>
      <c r="J54" s="57"/>
      <c r="K54" s="55"/>
    </row>
    <row r="55" spans="1:11" s="4" customFormat="1" ht="20.25">
      <c r="A55" s="72"/>
      <c r="B55" s="73" t="s">
        <v>24</v>
      </c>
      <c r="C55" s="74"/>
      <c r="D55" s="74"/>
      <c r="E55" s="75"/>
      <c r="F55" s="74"/>
      <c r="G55" s="74"/>
      <c r="H55" s="76"/>
      <c r="I55" s="76"/>
      <c r="J55" s="77"/>
      <c r="K55" s="78"/>
    </row>
    <row r="56" spans="1:12" s="4" customFormat="1" ht="18">
      <c r="A56" s="49"/>
      <c r="B56" s="49"/>
      <c r="C56" s="79"/>
      <c r="D56" s="80"/>
      <c r="E56" s="79"/>
      <c r="F56" s="79"/>
      <c r="G56" s="81"/>
      <c r="H56" s="49"/>
      <c r="I56" s="49"/>
      <c r="J56" s="49"/>
      <c r="K56" s="49"/>
      <c r="L56" s="49"/>
    </row>
    <row r="57" spans="1:12" s="4" customFormat="1" ht="18">
      <c r="A57" s="49"/>
      <c r="B57" s="49"/>
      <c r="C57" s="49"/>
      <c r="D57" s="82"/>
      <c r="E57" s="49"/>
      <c r="F57" s="49"/>
      <c r="G57" s="49"/>
      <c r="H57" s="49"/>
      <c r="I57" s="49"/>
      <c r="J57" s="49"/>
      <c r="K57" s="49"/>
      <c r="L57" s="49"/>
    </row>
    <row r="58" spans="1:12" s="4" customFormat="1" ht="18">
      <c r="A58" s="49"/>
      <c r="B58" s="41"/>
      <c r="C58" s="42"/>
      <c r="D58" s="49"/>
      <c r="E58" s="49"/>
      <c r="F58" s="49"/>
      <c r="G58" s="49"/>
      <c r="H58" s="49"/>
      <c r="I58" s="49"/>
      <c r="J58" s="49"/>
      <c r="K58" s="49"/>
      <c r="L58" s="49"/>
    </row>
    <row r="59" spans="1:12" s="4" customFormat="1" ht="18">
      <c r="A59" s="42"/>
      <c r="B59" s="49"/>
      <c r="C59" s="42"/>
      <c r="D59" s="49"/>
      <c r="E59" s="49"/>
      <c r="F59" s="49"/>
      <c r="G59" s="49"/>
      <c r="H59" s="42"/>
      <c r="I59" s="42"/>
      <c r="J59" s="42"/>
      <c r="K59" s="49"/>
      <c r="L59" s="83"/>
    </row>
    <row r="60" spans="1:12" s="4" customFormat="1" ht="18">
      <c r="A60" s="42"/>
      <c r="B60" s="49"/>
      <c r="C60" s="49"/>
      <c r="D60" s="49"/>
      <c r="E60" s="49" t="s">
        <v>51</v>
      </c>
      <c r="F60" s="49"/>
      <c r="G60" s="42"/>
      <c r="H60" s="42"/>
      <c r="I60" s="42"/>
      <c r="J60" s="42"/>
      <c r="K60" s="42"/>
      <c r="L60" s="83"/>
    </row>
    <row r="61" spans="1:12" s="4" customFormat="1" ht="18">
      <c r="A61" s="42"/>
      <c r="B61" s="49"/>
      <c r="C61" s="49"/>
      <c r="D61" s="49"/>
      <c r="E61" s="49" t="s">
        <v>52</v>
      </c>
      <c r="F61" s="49"/>
      <c r="G61" s="42"/>
      <c r="H61" s="42"/>
      <c r="I61" s="42"/>
      <c r="J61" s="42"/>
      <c r="K61" s="42"/>
      <c r="L61" s="83"/>
    </row>
    <row r="62" spans="1:12" s="4" customFormat="1" ht="18">
      <c r="A62" s="42"/>
      <c r="B62" s="41"/>
      <c r="C62" s="42"/>
      <c r="D62" s="42"/>
      <c r="E62" s="42"/>
      <c r="F62" s="42" t="s">
        <v>53</v>
      </c>
      <c r="G62" s="42"/>
      <c r="H62" s="42"/>
      <c r="I62" s="42"/>
      <c r="J62" s="42"/>
      <c r="K62" s="42"/>
      <c r="L62" s="83"/>
    </row>
    <row r="63" spans="1:12" s="4" customFormat="1" ht="18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83"/>
    </row>
    <row r="64" spans="1:12" s="4" customFormat="1" ht="18">
      <c r="A64" s="42"/>
      <c r="B64" s="42"/>
      <c r="C64" s="42"/>
      <c r="D64" s="42"/>
      <c r="E64" s="42"/>
      <c r="F64" s="42"/>
      <c r="G64" s="41"/>
      <c r="H64" s="42"/>
      <c r="I64" s="42"/>
      <c r="J64" s="42"/>
      <c r="K64" s="42"/>
      <c r="L64" s="83"/>
    </row>
    <row r="65" s="4" customFormat="1" ht="18"/>
    <row r="66" s="4" customFormat="1" ht="18"/>
    <row r="67" s="4" customFormat="1" ht="18"/>
    <row r="68" s="4" customFormat="1" ht="18"/>
    <row r="69" s="4" customFormat="1" ht="18"/>
    <row r="70" s="4" customFormat="1" ht="18"/>
    <row r="71" s="4" customFormat="1" ht="18"/>
    <row r="72" s="4" customFormat="1" ht="18"/>
    <row r="73" s="4" customFormat="1" ht="18"/>
    <row r="74" s="4" customFormat="1" ht="18"/>
    <row r="75" s="4" customFormat="1" ht="18"/>
  </sheetData>
  <sheetProtection/>
  <mergeCells count="52">
    <mergeCell ref="H7:I7"/>
    <mergeCell ref="H8:I8"/>
    <mergeCell ref="H14:I14"/>
    <mergeCell ref="E10:F10"/>
    <mergeCell ref="H10:I10"/>
    <mergeCell ref="E12:F12"/>
    <mergeCell ref="H12:I12"/>
    <mergeCell ref="E11:F11"/>
    <mergeCell ref="H11:I11"/>
    <mergeCell ref="J8:K9"/>
    <mergeCell ref="E9:F9"/>
    <mergeCell ref="H9:I9"/>
    <mergeCell ref="A8:A9"/>
    <mergeCell ref="B8:D9"/>
    <mergeCell ref="E8:F8"/>
    <mergeCell ref="G8:G9"/>
    <mergeCell ref="A1:K2"/>
    <mergeCell ref="H17:I17"/>
    <mergeCell ref="H18:I18"/>
    <mergeCell ref="E15:F15"/>
    <mergeCell ref="H15:I15"/>
    <mergeCell ref="E16:F16"/>
    <mergeCell ref="H16:I16"/>
    <mergeCell ref="E13:F13"/>
    <mergeCell ref="H13:I13"/>
    <mergeCell ref="E14:F14"/>
    <mergeCell ref="A38:K39"/>
    <mergeCell ref="H44:I44"/>
    <mergeCell ref="A45:A46"/>
    <mergeCell ref="B45:D46"/>
    <mergeCell ref="E45:F45"/>
    <mergeCell ref="G45:G46"/>
    <mergeCell ref="H45:I45"/>
    <mergeCell ref="J45:K46"/>
    <mergeCell ref="E46:F46"/>
    <mergeCell ref="H46:I46"/>
    <mergeCell ref="E47:F47"/>
    <mergeCell ref="H47:I47"/>
    <mergeCell ref="E48:F48"/>
    <mergeCell ref="H48:I48"/>
    <mergeCell ref="E49:F49"/>
    <mergeCell ref="H49:I49"/>
    <mergeCell ref="H53:I53"/>
    <mergeCell ref="H54:I54"/>
    <mergeCell ref="E50:F50"/>
    <mergeCell ref="H50:I50"/>
    <mergeCell ref="E51:F51"/>
    <mergeCell ref="H51:I51"/>
    <mergeCell ref="E52:F52"/>
    <mergeCell ref="H52:I52"/>
    <mergeCell ref="A40:K40"/>
    <mergeCell ref="A41:K41"/>
  </mergeCells>
  <printOptions horizontalCentered="1"/>
  <pageMargins left="0.15748031496062992" right="0.1968503937007874" top="0.3937007874015748" bottom="0" header="0.11811023622047245" footer="0"/>
  <pageSetup horizontalDpi="300" verticalDpi="300" orientation="portrait" paperSize="9" scale="94" r:id="rId2"/>
  <headerFooter alignWithMargins="0">
    <oddHeader>&amp;R&amp;"CordiaUPC,ธรรมดา"&amp;13แบบ ปร.5</oddHeader>
    <oddFooter>&amp;L&amp;"CordiaUPC,ธรรมดา"&amp;13กองช่าง</oddFooter>
  </headerFooter>
  <rowBreaks count="1" manualBreakCount="1">
    <brk id="37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K87"/>
  <sheetViews>
    <sheetView tabSelected="1" zoomScalePageLayoutView="0" workbookViewId="0" topLeftCell="A1">
      <selection activeCell="D61" sqref="D61"/>
    </sheetView>
  </sheetViews>
  <sheetFormatPr defaultColWidth="9.140625" defaultRowHeight="12.75"/>
  <cols>
    <col min="1" max="1" width="5.7109375" style="2" customWidth="1"/>
    <col min="2" max="2" width="45.140625" style="3" customWidth="1"/>
    <col min="3" max="3" width="16.7109375" style="3" customWidth="1"/>
    <col min="4" max="4" width="10.140625" style="3" customWidth="1"/>
    <col min="5" max="5" width="18.421875" style="3" customWidth="1"/>
    <col min="6" max="6" width="20.140625" style="3" customWidth="1"/>
    <col min="7" max="7" width="17.421875" style="3" customWidth="1"/>
    <col min="8" max="8" width="18.00390625" style="3" customWidth="1"/>
    <col min="9" max="9" width="20.28125" style="3" customWidth="1"/>
    <col min="10" max="10" width="9.140625" style="3" customWidth="1"/>
    <col min="11" max="11" width="26.421875" style="3" customWidth="1"/>
    <col min="12" max="12" width="11.00390625" style="3" bestFit="1" customWidth="1"/>
    <col min="13" max="16384" width="9.140625" style="3" customWidth="1"/>
  </cols>
  <sheetData>
    <row r="1" spans="1:9" s="4" customFormat="1" ht="21" customHeight="1">
      <c r="A1" s="137" t="s">
        <v>37</v>
      </c>
      <c r="B1" s="137"/>
      <c r="C1" s="137"/>
      <c r="D1" s="137"/>
      <c r="E1" s="137"/>
      <c r="F1" s="137"/>
      <c r="G1" s="137"/>
      <c r="H1" s="137"/>
      <c r="I1" s="137"/>
    </row>
    <row r="2" spans="1:9" s="4" customFormat="1" ht="21.75" customHeight="1" thickBot="1">
      <c r="A2" s="138"/>
      <c r="B2" s="138"/>
      <c r="C2" s="138"/>
      <c r="D2" s="138"/>
      <c r="E2" s="138"/>
      <c r="F2" s="138"/>
      <c r="G2" s="138"/>
      <c r="H2" s="138"/>
      <c r="I2" s="138"/>
    </row>
    <row r="3" spans="1:9" s="4" customFormat="1" ht="18.75" thickTop="1">
      <c r="A3" s="5" t="s">
        <v>26</v>
      </c>
      <c r="B3" s="6"/>
      <c r="C3" s="6" t="s">
        <v>99</v>
      </c>
      <c r="D3" s="6"/>
      <c r="E3" s="6"/>
      <c r="F3" s="6"/>
      <c r="G3" s="6"/>
      <c r="H3" s="6"/>
      <c r="I3" s="6"/>
    </row>
    <row r="4" spans="1:9" s="4" customFormat="1" ht="18">
      <c r="A4" s="7" t="s">
        <v>27</v>
      </c>
      <c r="B4" s="8"/>
      <c r="C4" s="8" t="s">
        <v>100</v>
      </c>
      <c r="D4" s="8"/>
      <c r="E4" s="8"/>
      <c r="F4" s="8"/>
      <c r="G4" s="8"/>
      <c r="H4" s="8"/>
      <c r="I4" s="8"/>
    </row>
    <row r="5" spans="1:9" s="4" customFormat="1" ht="18">
      <c r="A5" s="7" t="s">
        <v>7</v>
      </c>
      <c r="B5" s="8"/>
      <c r="C5" s="8" t="s">
        <v>88</v>
      </c>
      <c r="D5" s="8"/>
      <c r="E5" s="8"/>
      <c r="F5" s="8"/>
      <c r="G5" s="8"/>
      <c r="H5" s="8"/>
      <c r="I5" s="8"/>
    </row>
    <row r="6" spans="1:9" s="4" customFormat="1" ht="18">
      <c r="A6" s="9" t="s">
        <v>38</v>
      </c>
      <c r="B6" s="8"/>
      <c r="C6" s="8" t="s">
        <v>89</v>
      </c>
      <c r="D6" s="8"/>
      <c r="E6" s="8"/>
      <c r="F6" s="8"/>
      <c r="G6" s="8"/>
      <c r="H6" s="8"/>
      <c r="I6" s="8"/>
    </row>
    <row r="7" spans="1:9" s="4" customFormat="1" ht="18">
      <c r="A7" s="88"/>
      <c r="B7" s="11"/>
      <c r="C7" s="8" t="s">
        <v>90</v>
      </c>
      <c r="D7" s="8"/>
      <c r="E7" s="8"/>
      <c r="F7" s="11"/>
      <c r="G7" s="8"/>
      <c r="H7" s="11"/>
      <c r="I7" s="11"/>
    </row>
    <row r="8" spans="1:9" s="4" customFormat="1" ht="21.75" customHeight="1">
      <c r="A8" s="10" t="s">
        <v>28</v>
      </c>
      <c r="B8" s="11"/>
      <c r="C8" s="139">
        <v>43222</v>
      </c>
      <c r="D8" s="139"/>
      <c r="E8" s="139"/>
      <c r="F8" s="12"/>
      <c r="G8" s="13"/>
      <c r="H8" s="11"/>
      <c r="I8" s="11"/>
    </row>
    <row r="9" spans="1:9" s="4" customFormat="1" ht="18">
      <c r="A9" s="125" t="s">
        <v>11</v>
      </c>
      <c r="B9" s="125" t="s">
        <v>12</v>
      </c>
      <c r="C9" s="127" t="s">
        <v>4</v>
      </c>
      <c r="D9" s="129" t="s">
        <v>29</v>
      </c>
      <c r="E9" s="131" t="s">
        <v>30</v>
      </c>
      <c r="F9" s="132"/>
      <c r="G9" s="131" t="s">
        <v>31</v>
      </c>
      <c r="H9" s="132"/>
      <c r="I9" s="133" t="s">
        <v>32</v>
      </c>
    </row>
    <row r="10" spans="1:9" s="4" customFormat="1" ht="21" customHeight="1">
      <c r="A10" s="126"/>
      <c r="B10" s="126"/>
      <c r="C10" s="128"/>
      <c r="D10" s="130"/>
      <c r="E10" s="15" t="s">
        <v>33</v>
      </c>
      <c r="F10" s="16" t="s">
        <v>34</v>
      </c>
      <c r="G10" s="14" t="s">
        <v>33</v>
      </c>
      <c r="H10" s="17" t="s">
        <v>34</v>
      </c>
      <c r="I10" s="134"/>
    </row>
    <row r="11" spans="1:9" s="25" customFormat="1" ht="21.75" customHeight="1">
      <c r="A11" s="18">
        <v>1</v>
      </c>
      <c r="B11" s="19" t="s">
        <v>60</v>
      </c>
      <c r="C11" s="20"/>
      <c r="D11" s="21"/>
      <c r="E11" s="22"/>
      <c r="F11" s="23"/>
      <c r="G11" s="20"/>
      <c r="H11" s="24"/>
      <c r="I11" s="24"/>
    </row>
    <row r="12" spans="1:9" s="25" customFormat="1" ht="21.75" customHeight="1">
      <c r="A12" s="18"/>
      <c r="B12" s="27" t="s">
        <v>98</v>
      </c>
      <c r="C12" s="28">
        <v>240</v>
      </c>
      <c r="D12" s="29" t="s">
        <v>66</v>
      </c>
      <c r="E12" s="28">
        <v>0</v>
      </c>
      <c r="F12" s="30">
        <f>E12*C12</f>
        <v>0</v>
      </c>
      <c r="G12" s="28">
        <v>60</v>
      </c>
      <c r="H12" s="30">
        <f>G12*C12</f>
        <v>14400</v>
      </c>
      <c r="I12" s="30">
        <f>H12+F12</f>
        <v>14400</v>
      </c>
    </row>
    <row r="13" spans="1:9" s="4" customFormat="1" ht="21.75" customHeight="1">
      <c r="A13" s="26"/>
      <c r="B13" s="27" t="s">
        <v>92</v>
      </c>
      <c r="C13" s="28">
        <v>240</v>
      </c>
      <c r="D13" s="29" t="s">
        <v>0</v>
      </c>
      <c r="E13" s="28">
        <v>0</v>
      </c>
      <c r="F13" s="30">
        <f aca="true" t="shared" si="0" ref="F13:F30">E13*C13</f>
        <v>0</v>
      </c>
      <c r="G13" s="28">
        <v>99</v>
      </c>
      <c r="H13" s="30">
        <f aca="true" t="shared" si="1" ref="H13:H29">G13*C13</f>
        <v>23760</v>
      </c>
      <c r="I13" s="30">
        <f aca="true" t="shared" si="2" ref="I13:I30">H13+F13</f>
        <v>23760</v>
      </c>
    </row>
    <row r="14" spans="1:9" s="4" customFormat="1" ht="21.75" customHeight="1">
      <c r="A14" s="26"/>
      <c r="B14" s="27" t="s">
        <v>93</v>
      </c>
      <c r="C14" s="28">
        <v>244</v>
      </c>
      <c r="D14" s="29" t="s">
        <v>58</v>
      </c>
      <c r="E14" s="28">
        <v>570</v>
      </c>
      <c r="F14" s="30">
        <f t="shared" si="0"/>
        <v>139080</v>
      </c>
      <c r="G14" s="28">
        <v>0</v>
      </c>
      <c r="H14" s="30">
        <f t="shared" si="1"/>
        <v>0</v>
      </c>
      <c r="I14" s="30">
        <f t="shared" si="2"/>
        <v>139080</v>
      </c>
    </row>
    <row r="15" spans="1:9" s="4" customFormat="1" ht="21.75" customHeight="1">
      <c r="A15" s="26"/>
      <c r="B15" s="27" t="s">
        <v>95</v>
      </c>
      <c r="C15" s="28"/>
      <c r="D15" s="29"/>
      <c r="E15" s="28"/>
      <c r="F15" s="30"/>
      <c r="G15" s="28"/>
      <c r="H15" s="30"/>
      <c r="I15" s="30"/>
    </row>
    <row r="16" spans="1:9" s="4" customFormat="1" ht="21.75" customHeight="1">
      <c r="A16" s="26"/>
      <c r="B16" s="27" t="s">
        <v>94</v>
      </c>
      <c r="C16" s="28">
        <v>23</v>
      </c>
      <c r="D16" s="29" t="s">
        <v>65</v>
      </c>
      <c r="E16" s="28">
        <v>2500</v>
      </c>
      <c r="F16" s="30">
        <f t="shared" si="0"/>
        <v>57500</v>
      </c>
      <c r="G16" s="28">
        <v>347</v>
      </c>
      <c r="H16" s="30">
        <f t="shared" si="1"/>
        <v>7981</v>
      </c>
      <c r="I16" s="30">
        <f t="shared" si="2"/>
        <v>65481</v>
      </c>
    </row>
    <row r="17" spans="1:9" s="4" customFormat="1" ht="21.75" customHeight="1">
      <c r="A17" s="26"/>
      <c r="B17" s="27" t="s">
        <v>96</v>
      </c>
      <c r="C17" s="28"/>
      <c r="D17" s="29"/>
      <c r="E17" s="28"/>
      <c r="F17" s="30"/>
      <c r="G17" s="28"/>
      <c r="H17" s="30"/>
      <c r="I17" s="30"/>
    </row>
    <row r="18" spans="1:9" s="4" customFormat="1" ht="21.75" customHeight="1">
      <c r="A18" s="26"/>
      <c r="B18" s="27" t="s">
        <v>106</v>
      </c>
      <c r="C18" s="28">
        <v>46</v>
      </c>
      <c r="D18" s="29" t="s">
        <v>67</v>
      </c>
      <c r="E18" s="28">
        <v>700</v>
      </c>
      <c r="F18" s="30">
        <f t="shared" si="0"/>
        <v>32200</v>
      </c>
      <c r="G18" s="28">
        <v>0</v>
      </c>
      <c r="H18" s="30">
        <f t="shared" si="1"/>
        <v>0</v>
      </c>
      <c r="I18" s="30">
        <f t="shared" si="2"/>
        <v>32200</v>
      </c>
    </row>
    <row r="19" spans="1:9" s="4" customFormat="1" ht="21.75" customHeight="1">
      <c r="A19" s="18">
        <v>2</v>
      </c>
      <c r="B19" s="86" t="s">
        <v>73</v>
      </c>
      <c r="C19" s="28"/>
      <c r="D19" s="29"/>
      <c r="E19" s="28"/>
      <c r="F19" s="30"/>
      <c r="G19" s="28"/>
      <c r="H19" s="30"/>
      <c r="I19" s="30"/>
    </row>
    <row r="20" spans="1:9" s="4" customFormat="1" ht="21.75" customHeight="1">
      <c r="A20" s="26"/>
      <c r="B20" s="27" t="s">
        <v>97</v>
      </c>
      <c r="C20" s="28">
        <v>11</v>
      </c>
      <c r="D20" s="29" t="s">
        <v>68</v>
      </c>
      <c r="E20" s="28">
        <v>380</v>
      </c>
      <c r="F20" s="30">
        <f t="shared" si="0"/>
        <v>4180</v>
      </c>
      <c r="G20" s="28">
        <v>60</v>
      </c>
      <c r="H20" s="30">
        <f t="shared" si="1"/>
        <v>660</v>
      </c>
      <c r="I20" s="30">
        <f t="shared" si="2"/>
        <v>4840</v>
      </c>
    </row>
    <row r="21" spans="1:9" s="4" customFormat="1" ht="21.75" customHeight="1">
      <c r="A21" s="26"/>
      <c r="B21" s="27" t="s">
        <v>86</v>
      </c>
      <c r="C21" s="28">
        <v>26</v>
      </c>
      <c r="D21" s="29" t="s">
        <v>68</v>
      </c>
      <c r="E21" s="28">
        <v>1841.12</v>
      </c>
      <c r="F21" s="30">
        <f t="shared" si="0"/>
        <v>47869.119999999995</v>
      </c>
      <c r="G21" s="28">
        <v>306</v>
      </c>
      <c r="H21" s="30">
        <f t="shared" si="1"/>
        <v>7956</v>
      </c>
      <c r="I21" s="30">
        <f t="shared" si="2"/>
        <v>55825.119999999995</v>
      </c>
    </row>
    <row r="22" spans="1:9" s="4" customFormat="1" ht="21.75" customHeight="1">
      <c r="A22" s="26"/>
      <c r="B22" s="27" t="s">
        <v>69</v>
      </c>
      <c r="C22" s="28">
        <v>200</v>
      </c>
      <c r="D22" s="29" t="s">
        <v>66</v>
      </c>
      <c r="E22" s="28">
        <v>29</v>
      </c>
      <c r="F22" s="30">
        <f t="shared" si="0"/>
        <v>5800</v>
      </c>
      <c r="G22" s="28">
        <v>0</v>
      </c>
      <c r="H22" s="30">
        <f t="shared" si="1"/>
        <v>0</v>
      </c>
      <c r="I22" s="30">
        <f t="shared" si="2"/>
        <v>5800</v>
      </c>
    </row>
    <row r="23" spans="1:9" s="4" customFormat="1" ht="21.75" customHeight="1">
      <c r="A23" s="26"/>
      <c r="B23" s="27" t="s">
        <v>70</v>
      </c>
      <c r="C23" s="28">
        <v>0.07</v>
      </c>
      <c r="D23" s="29" t="s">
        <v>71</v>
      </c>
      <c r="E23" s="28">
        <v>19921.26</v>
      </c>
      <c r="F23" s="30">
        <f t="shared" si="0"/>
        <v>1394.4882</v>
      </c>
      <c r="G23" s="28">
        <v>3100</v>
      </c>
      <c r="H23" s="30">
        <f t="shared" si="1"/>
        <v>217.00000000000003</v>
      </c>
      <c r="I23" s="30">
        <f t="shared" si="2"/>
        <v>1611.4882</v>
      </c>
    </row>
    <row r="24" spans="1:9" s="4" customFormat="1" ht="21.75" customHeight="1">
      <c r="A24" s="18">
        <v>3</v>
      </c>
      <c r="B24" s="86" t="s">
        <v>82</v>
      </c>
      <c r="C24" s="28"/>
      <c r="D24" s="29"/>
      <c r="E24" s="28"/>
      <c r="F24" s="30"/>
      <c r="G24" s="28"/>
      <c r="H24" s="30"/>
      <c r="I24" s="30"/>
    </row>
    <row r="25" spans="1:9" s="4" customFormat="1" ht="21.75" customHeight="1">
      <c r="A25" s="26"/>
      <c r="B25" s="27" t="s">
        <v>86</v>
      </c>
      <c r="C25" s="28">
        <v>14</v>
      </c>
      <c r="D25" s="29" t="s">
        <v>68</v>
      </c>
      <c r="E25" s="28">
        <v>1841.12</v>
      </c>
      <c r="F25" s="30">
        <f>E25*C25</f>
        <v>25775.68</v>
      </c>
      <c r="G25" s="28">
        <v>306</v>
      </c>
      <c r="H25" s="30">
        <f t="shared" si="1"/>
        <v>4284</v>
      </c>
      <c r="I25" s="30">
        <f t="shared" si="2"/>
        <v>30059.68</v>
      </c>
    </row>
    <row r="26" spans="1:9" s="4" customFormat="1" ht="21.75" customHeight="1">
      <c r="A26" s="26"/>
      <c r="B26" s="27" t="s">
        <v>83</v>
      </c>
      <c r="C26" s="28">
        <v>0.4</v>
      </c>
      <c r="D26" s="29" t="s">
        <v>71</v>
      </c>
      <c r="E26" s="28">
        <v>19921.26</v>
      </c>
      <c r="F26" s="30">
        <f>E26*C26</f>
        <v>7968.504</v>
      </c>
      <c r="G26" s="28">
        <v>3100</v>
      </c>
      <c r="H26" s="30">
        <f t="shared" si="1"/>
        <v>1240</v>
      </c>
      <c r="I26" s="30">
        <f t="shared" si="2"/>
        <v>9208.504</v>
      </c>
    </row>
    <row r="27" spans="1:9" s="4" customFormat="1" ht="21.75" customHeight="1">
      <c r="A27" s="26"/>
      <c r="B27" s="27" t="s">
        <v>91</v>
      </c>
      <c r="C27" s="28">
        <v>12</v>
      </c>
      <c r="D27" s="29" t="s">
        <v>1</v>
      </c>
      <c r="E27" s="28">
        <v>46.73</v>
      </c>
      <c r="F27" s="30">
        <f>E27*C27</f>
        <v>560.76</v>
      </c>
      <c r="G27" s="28">
        <v>0</v>
      </c>
      <c r="H27" s="30">
        <f t="shared" si="1"/>
        <v>0</v>
      </c>
      <c r="I27" s="30">
        <f t="shared" si="2"/>
        <v>560.76</v>
      </c>
    </row>
    <row r="28" spans="1:9" s="4" customFormat="1" ht="21.75" customHeight="1">
      <c r="A28" s="26"/>
      <c r="B28" s="27" t="s">
        <v>85</v>
      </c>
      <c r="C28" s="28">
        <v>15</v>
      </c>
      <c r="D28" s="29" t="s">
        <v>66</v>
      </c>
      <c r="E28" s="28">
        <v>450</v>
      </c>
      <c r="F28" s="30">
        <f t="shared" si="0"/>
        <v>6750</v>
      </c>
      <c r="G28" s="28">
        <v>100</v>
      </c>
      <c r="H28" s="30">
        <f t="shared" si="1"/>
        <v>1500</v>
      </c>
      <c r="I28" s="30">
        <f t="shared" si="2"/>
        <v>8250</v>
      </c>
    </row>
    <row r="29" spans="1:9" s="4" customFormat="1" ht="21.75" customHeight="1">
      <c r="A29" s="26"/>
      <c r="B29" s="27" t="s">
        <v>84</v>
      </c>
      <c r="C29" s="28">
        <v>65</v>
      </c>
      <c r="D29" s="29" t="s">
        <v>58</v>
      </c>
      <c r="E29" s="28">
        <v>160</v>
      </c>
      <c r="F29" s="30">
        <f>E29*C29</f>
        <v>10400</v>
      </c>
      <c r="G29" s="28">
        <v>20</v>
      </c>
      <c r="H29" s="30">
        <f t="shared" si="1"/>
        <v>1300</v>
      </c>
      <c r="I29" s="30">
        <f t="shared" si="2"/>
        <v>11700</v>
      </c>
    </row>
    <row r="30" spans="1:9" s="4" customFormat="1" ht="18">
      <c r="A30" s="26"/>
      <c r="B30" s="32" t="s">
        <v>87</v>
      </c>
      <c r="C30" s="28">
        <v>4</v>
      </c>
      <c r="D30" s="29" t="s">
        <v>61</v>
      </c>
      <c r="E30" s="28">
        <v>550</v>
      </c>
      <c r="F30" s="30">
        <f t="shared" si="0"/>
        <v>2200</v>
      </c>
      <c r="G30" s="28">
        <v>0</v>
      </c>
      <c r="H30" s="30">
        <f>G30*C30</f>
        <v>0</v>
      </c>
      <c r="I30" s="30">
        <f t="shared" si="2"/>
        <v>2200</v>
      </c>
    </row>
    <row r="31" spans="1:11" s="4" customFormat="1" ht="18.75" thickBot="1">
      <c r="A31" s="33"/>
      <c r="B31" s="34" t="s">
        <v>35</v>
      </c>
      <c r="C31" s="35"/>
      <c r="D31" s="35"/>
      <c r="E31" s="35"/>
      <c r="F31" s="35"/>
      <c r="G31" s="36"/>
      <c r="H31" s="37"/>
      <c r="I31" s="38">
        <f>SUM(I12:I30)</f>
        <v>404976.55220000003</v>
      </c>
      <c r="K31" s="31">
        <f>'ปร.5'!H17</f>
        <v>532466.34434628</v>
      </c>
    </row>
    <row r="32" spans="1:9" s="4" customFormat="1" ht="18.75" thickTop="1">
      <c r="A32" s="39"/>
      <c r="B32" s="40"/>
      <c r="C32" s="40"/>
      <c r="D32" s="40"/>
      <c r="E32" s="40"/>
      <c r="F32" s="41"/>
      <c r="G32" s="42"/>
      <c r="H32" s="40"/>
      <c r="I32" s="40"/>
    </row>
    <row r="33" spans="1:9" s="4" customFormat="1" ht="18">
      <c r="A33" s="39"/>
      <c r="B33" s="40"/>
      <c r="C33" s="40"/>
      <c r="D33" s="40"/>
      <c r="E33" s="40"/>
      <c r="F33" s="41"/>
      <c r="G33" s="42"/>
      <c r="H33" s="42"/>
      <c r="I33" s="42"/>
    </row>
    <row r="34" spans="1:9" s="4" customFormat="1" ht="18">
      <c r="A34" s="39"/>
      <c r="B34" s="40"/>
      <c r="C34" s="40"/>
      <c r="D34" s="40"/>
      <c r="E34" s="40"/>
      <c r="F34" s="41"/>
      <c r="G34" s="42"/>
      <c r="H34" s="42"/>
      <c r="I34" s="42"/>
    </row>
    <row r="35" spans="1:9" s="4" customFormat="1" ht="18">
      <c r="A35" s="43"/>
      <c r="B35" s="44"/>
      <c r="C35" s="45"/>
      <c r="D35" s="45"/>
      <c r="E35" s="42"/>
      <c r="F35" s="42"/>
      <c r="G35" s="42"/>
      <c r="H35" s="42"/>
      <c r="I35" s="42"/>
    </row>
    <row r="36" spans="1:9" s="4" customFormat="1" ht="18">
      <c r="A36" s="43"/>
      <c r="D36" s="31"/>
      <c r="E36" s="42"/>
      <c r="F36" s="41" t="s">
        <v>43</v>
      </c>
      <c r="G36" s="42" t="s">
        <v>39</v>
      </c>
      <c r="H36" s="42"/>
      <c r="I36" s="42"/>
    </row>
    <row r="37" spans="1:9" s="4" customFormat="1" ht="18">
      <c r="A37" s="43"/>
      <c r="D37" s="31"/>
      <c r="E37" s="42"/>
      <c r="F37" s="42"/>
      <c r="G37" s="42" t="s">
        <v>56</v>
      </c>
      <c r="H37" s="42"/>
      <c r="I37" s="42"/>
    </row>
    <row r="38" spans="1:9" s="4" customFormat="1" ht="18">
      <c r="A38" s="43"/>
      <c r="E38" s="42"/>
      <c r="F38" s="42"/>
      <c r="G38" s="42" t="s">
        <v>44</v>
      </c>
      <c r="H38" s="42"/>
      <c r="I38" s="42"/>
    </row>
    <row r="39" spans="1:9" s="4" customFormat="1" ht="18">
      <c r="A39" s="43"/>
      <c r="E39" s="42"/>
      <c r="F39" s="42"/>
      <c r="G39" s="42"/>
      <c r="H39" s="42"/>
      <c r="I39" s="42"/>
    </row>
    <row r="40" spans="1:9" s="4" customFormat="1" ht="18">
      <c r="A40" s="123" t="s">
        <v>49</v>
      </c>
      <c r="B40" s="123"/>
      <c r="C40" s="123"/>
      <c r="D40" s="123"/>
      <c r="E40" s="123"/>
      <c r="F40" s="123"/>
      <c r="G40" s="123"/>
      <c r="H40" s="123"/>
      <c r="I40" s="123"/>
    </row>
    <row r="41" spans="1:9" s="4" customFormat="1" ht="18.75" thickBot="1">
      <c r="A41" s="124"/>
      <c r="B41" s="124"/>
      <c r="C41" s="124"/>
      <c r="D41" s="124"/>
      <c r="E41" s="124"/>
      <c r="F41" s="124"/>
      <c r="G41" s="124"/>
      <c r="H41" s="124"/>
      <c r="I41" s="124"/>
    </row>
    <row r="42" spans="1:9" s="4" customFormat="1" ht="18.75" thickTop="1">
      <c r="A42" s="136" t="s">
        <v>102</v>
      </c>
      <c r="B42" s="136"/>
      <c r="C42" s="136"/>
      <c r="D42" s="136"/>
      <c r="E42" s="136"/>
      <c r="F42" s="136"/>
      <c r="G42" s="136"/>
      <c r="H42" s="136"/>
      <c r="I42" s="136"/>
    </row>
    <row r="43" spans="1:9" ht="21" customHeight="1">
      <c r="A43" s="135" t="s">
        <v>104</v>
      </c>
      <c r="B43" s="135"/>
      <c r="C43" s="135"/>
      <c r="D43" s="135"/>
      <c r="E43" s="135"/>
      <c r="F43" s="135"/>
      <c r="G43" s="135"/>
      <c r="H43" s="135"/>
      <c r="I43" s="135"/>
    </row>
    <row r="44" spans="1:9" ht="21.75" customHeight="1">
      <c r="A44" s="90"/>
      <c r="B44" s="8" t="s">
        <v>54</v>
      </c>
      <c r="C44" s="8"/>
      <c r="D44" s="8"/>
      <c r="E44" s="8"/>
      <c r="F44" s="8"/>
      <c r="G44" s="8"/>
      <c r="H44" s="8"/>
      <c r="I44" s="8"/>
    </row>
    <row r="45" spans="1:9" ht="21">
      <c r="A45" s="91"/>
      <c r="B45" s="8"/>
      <c r="C45" s="8" t="s">
        <v>50</v>
      </c>
      <c r="D45" s="8"/>
      <c r="E45" s="4"/>
      <c r="F45" s="8"/>
      <c r="G45" s="8"/>
      <c r="H45" s="8"/>
      <c r="I45" s="8"/>
    </row>
    <row r="46" spans="1:9" ht="21">
      <c r="A46" s="125" t="s">
        <v>11</v>
      </c>
      <c r="B46" s="125" t="s">
        <v>12</v>
      </c>
      <c r="C46" s="127" t="s">
        <v>4</v>
      </c>
      <c r="D46" s="129" t="s">
        <v>29</v>
      </c>
      <c r="E46" s="131" t="s">
        <v>30</v>
      </c>
      <c r="F46" s="132"/>
      <c r="G46" s="131" t="s">
        <v>31</v>
      </c>
      <c r="H46" s="132"/>
      <c r="I46" s="133" t="s">
        <v>32</v>
      </c>
    </row>
    <row r="47" spans="1:9" ht="21">
      <c r="A47" s="126"/>
      <c r="B47" s="126"/>
      <c r="C47" s="128"/>
      <c r="D47" s="130"/>
      <c r="E47" s="15" t="s">
        <v>33</v>
      </c>
      <c r="F47" s="16" t="s">
        <v>34</v>
      </c>
      <c r="G47" s="14" t="s">
        <v>33</v>
      </c>
      <c r="H47" s="17" t="s">
        <v>34</v>
      </c>
      <c r="I47" s="134"/>
    </row>
    <row r="48" spans="1:9" ht="21">
      <c r="A48" s="18">
        <v>1</v>
      </c>
      <c r="B48" s="19" t="s">
        <v>60</v>
      </c>
      <c r="C48" s="20"/>
      <c r="D48" s="21"/>
      <c r="E48" s="22"/>
      <c r="F48" s="23"/>
      <c r="G48" s="20"/>
      <c r="H48" s="24"/>
      <c r="I48" s="24"/>
    </row>
    <row r="49" spans="1:9" ht="21">
      <c r="A49" s="18"/>
      <c r="B49" s="27" t="s">
        <v>98</v>
      </c>
      <c r="C49" s="28">
        <v>240</v>
      </c>
      <c r="D49" s="29" t="s">
        <v>66</v>
      </c>
      <c r="E49" s="28"/>
      <c r="F49" s="30"/>
      <c r="G49" s="28"/>
      <c r="H49" s="30"/>
      <c r="I49" s="30"/>
    </row>
    <row r="50" spans="1:9" ht="21.75" customHeight="1">
      <c r="A50" s="26"/>
      <c r="B50" s="27" t="s">
        <v>92</v>
      </c>
      <c r="C50" s="28">
        <v>240</v>
      </c>
      <c r="D50" s="29" t="s">
        <v>0</v>
      </c>
      <c r="E50" s="28"/>
      <c r="F50" s="30"/>
      <c r="G50" s="28"/>
      <c r="H50" s="30"/>
      <c r="I50" s="30"/>
    </row>
    <row r="51" spans="1:9" ht="21">
      <c r="A51" s="26"/>
      <c r="B51" s="27" t="s">
        <v>93</v>
      </c>
      <c r="C51" s="28">
        <v>244</v>
      </c>
      <c r="D51" s="29" t="s">
        <v>58</v>
      </c>
      <c r="E51" s="28"/>
      <c r="F51" s="30"/>
      <c r="G51" s="28"/>
      <c r="H51" s="30"/>
      <c r="I51" s="30"/>
    </row>
    <row r="52" spans="1:9" ht="21">
      <c r="A52" s="26"/>
      <c r="B52" s="27" t="s">
        <v>95</v>
      </c>
      <c r="C52" s="28"/>
      <c r="D52" s="29"/>
      <c r="E52" s="28"/>
      <c r="F52" s="30"/>
      <c r="G52" s="28"/>
      <c r="H52" s="30"/>
      <c r="I52" s="30"/>
    </row>
    <row r="53" spans="1:9" ht="21">
      <c r="A53" s="26"/>
      <c r="B53" s="27" t="s">
        <v>94</v>
      </c>
      <c r="C53" s="28">
        <v>23</v>
      </c>
      <c r="D53" s="29" t="s">
        <v>65</v>
      </c>
      <c r="E53" s="28"/>
      <c r="F53" s="30"/>
      <c r="G53" s="28"/>
      <c r="H53" s="30"/>
      <c r="I53" s="30"/>
    </row>
    <row r="54" spans="1:9" ht="21">
      <c r="A54" s="26"/>
      <c r="B54" s="27" t="s">
        <v>96</v>
      </c>
      <c r="C54" s="28"/>
      <c r="D54" s="29"/>
      <c r="E54" s="28"/>
      <c r="F54" s="30"/>
      <c r="G54" s="28"/>
      <c r="H54" s="30"/>
      <c r="I54" s="30"/>
    </row>
    <row r="55" spans="1:9" ht="21">
      <c r="A55" s="26"/>
      <c r="B55" s="27" t="s">
        <v>106</v>
      </c>
      <c r="C55" s="28">
        <v>46</v>
      </c>
      <c r="D55" s="29" t="s">
        <v>67</v>
      </c>
      <c r="E55" s="28"/>
      <c r="F55" s="30"/>
      <c r="G55" s="28"/>
      <c r="H55" s="30"/>
      <c r="I55" s="30"/>
    </row>
    <row r="56" spans="1:9" ht="21">
      <c r="A56" s="18">
        <v>2</v>
      </c>
      <c r="B56" s="86" t="s">
        <v>73</v>
      </c>
      <c r="C56" s="28"/>
      <c r="D56" s="29"/>
      <c r="E56" s="28"/>
      <c r="F56" s="30"/>
      <c r="G56" s="28"/>
      <c r="H56" s="30"/>
      <c r="I56" s="30"/>
    </row>
    <row r="57" spans="1:9" ht="21">
      <c r="A57" s="26"/>
      <c r="B57" s="27" t="s">
        <v>97</v>
      </c>
      <c r="C57" s="28">
        <v>11</v>
      </c>
      <c r="D57" s="29" t="s">
        <v>68</v>
      </c>
      <c r="E57" s="28"/>
      <c r="F57" s="30"/>
      <c r="G57" s="28"/>
      <c r="H57" s="30"/>
      <c r="I57" s="30"/>
    </row>
    <row r="58" spans="1:9" ht="21">
      <c r="A58" s="26"/>
      <c r="B58" s="27" t="s">
        <v>86</v>
      </c>
      <c r="C58" s="28">
        <v>26</v>
      </c>
      <c r="D58" s="29" t="s">
        <v>68</v>
      </c>
      <c r="E58" s="28"/>
      <c r="F58" s="30"/>
      <c r="G58" s="28"/>
      <c r="H58" s="30"/>
      <c r="I58" s="30"/>
    </row>
    <row r="59" spans="1:9" ht="21">
      <c r="A59" s="26"/>
      <c r="B59" s="27" t="s">
        <v>69</v>
      </c>
      <c r="C59" s="28">
        <v>200</v>
      </c>
      <c r="D59" s="29" t="s">
        <v>66</v>
      </c>
      <c r="E59" s="28"/>
      <c r="F59" s="30"/>
      <c r="G59" s="28"/>
      <c r="H59" s="30"/>
      <c r="I59" s="30"/>
    </row>
    <row r="60" spans="1:9" ht="21">
      <c r="A60" s="26"/>
      <c r="B60" s="27" t="s">
        <v>70</v>
      </c>
      <c r="C60" s="28">
        <v>0.07</v>
      </c>
      <c r="D60" s="29" t="s">
        <v>71</v>
      </c>
      <c r="E60" s="28"/>
      <c r="F60" s="30"/>
      <c r="G60" s="28"/>
      <c r="H60" s="30"/>
      <c r="I60" s="30"/>
    </row>
    <row r="61" spans="1:9" ht="21">
      <c r="A61" s="18">
        <v>3</v>
      </c>
      <c r="B61" s="86" t="s">
        <v>82</v>
      </c>
      <c r="C61" s="28"/>
      <c r="D61" s="29"/>
      <c r="E61" s="28"/>
      <c r="F61" s="30"/>
      <c r="G61" s="28"/>
      <c r="H61" s="30"/>
      <c r="I61" s="30"/>
    </row>
    <row r="62" spans="1:9" ht="21">
      <c r="A62" s="26"/>
      <c r="B62" s="27" t="s">
        <v>86</v>
      </c>
      <c r="C62" s="28">
        <v>14</v>
      </c>
      <c r="D62" s="29" t="s">
        <v>68</v>
      </c>
      <c r="E62" s="28"/>
      <c r="F62" s="30"/>
      <c r="G62" s="28"/>
      <c r="H62" s="30"/>
      <c r="I62" s="30"/>
    </row>
    <row r="63" spans="1:9" ht="21">
      <c r="A63" s="26"/>
      <c r="B63" s="27" t="s">
        <v>83</v>
      </c>
      <c r="C63" s="28">
        <v>0.4</v>
      </c>
      <c r="D63" s="29" t="s">
        <v>71</v>
      </c>
      <c r="E63" s="28"/>
      <c r="F63" s="30"/>
      <c r="G63" s="28"/>
      <c r="H63" s="30"/>
      <c r="I63" s="30"/>
    </row>
    <row r="64" spans="1:9" ht="21">
      <c r="A64" s="26"/>
      <c r="B64" s="27" t="s">
        <v>91</v>
      </c>
      <c r="C64" s="28">
        <v>12</v>
      </c>
      <c r="D64" s="29" t="s">
        <v>1</v>
      </c>
      <c r="E64" s="28"/>
      <c r="F64" s="30"/>
      <c r="G64" s="28"/>
      <c r="H64" s="30"/>
      <c r="I64" s="30"/>
    </row>
    <row r="65" spans="1:9" ht="21">
      <c r="A65" s="26"/>
      <c r="B65" s="27" t="s">
        <v>85</v>
      </c>
      <c r="C65" s="28">
        <v>15</v>
      </c>
      <c r="D65" s="29" t="s">
        <v>66</v>
      </c>
      <c r="E65" s="28"/>
      <c r="F65" s="30"/>
      <c r="G65" s="28"/>
      <c r="H65" s="30"/>
      <c r="I65" s="30"/>
    </row>
    <row r="66" spans="1:9" ht="21">
      <c r="A66" s="26"/>
      <c r="B66" s="27" t="s">
        <v>84</v>
      </c>
      <c r="C66" s="28">
        <v>65</v>
      </c>
      <c r="D66" s="29" t="s">
        <v>58</v>
      </c>
      <c r="E66" s="28"/>
      <c r="F66" s="30"/>
      <c r="G66" s="28"/>
      <c r="H66" s="30"/>
      <c r="I66" s="30"/>
    </row>
    <row r="67" spans="1:9" ht="21">
      <c r="A67" s="26"/>
      <c r="B67" s="27" t="s">
        <v>87</v>
      </c>
      <c r="C67" s="28">
        <v>4</v>
      </c>
      <c r="D67" s="29" t="s">
        <v>61</v>
      </c>
      <c r="E67" s="28"/>
      <c r="F67" s="30"/>
      <c r="G67" s="28"/>
      <c r="H67" s="30"/>
      <c r="I67" s="30"/>
    </row>
    <row r="68" spans="1:9" ht="21">
      <c r="A68" s="26"/>
      <c r="B68" s="32"/>
      <c r="C68" s="28"/>
      <c r="D68" s="29"/>
      <c r="E68" s="28"/>
      <c r="F68" s="30"/>
      <c r="G68" s="28"/>
      <c r="H68" s="30"/>
      <c r="I68" s="30"/>
    </row>
    <row r="69" spans="1:9" ht="21.75" thickBot="1">
      <c r="A69" s="33"/>
      <c r="B69" s="34" t="s">
        <v>35</v>
      </c>
      <c r="C69" s="35"/>
      <c r="D69" s="35"/>
      <c r="E69" s="35"/>
      <c r="F69" s="35"/>
      <c r="G69" s="36"/>
      <c r="H69" s="37"/>
      <c r="I69" s="38"/>
    </row>
    <row r="70" spans="1:9" ht="21.75" thickTop="1">
      <c r="A70" s="39"/>
      <c r="B70" s="40"/>
      <c r="C70" s="40"/>
      <c r="D70" s="40"/>
      <c r="E70" s="40"/>
      <c r="F70" s="40"/>
      <c r="G70" s="39"/>
      <c r="H70" s="40"/>
      <c r="I70" s="22"/>
    </row>
    <row r="71" spans="1:9" ht="21">
      <c r="A71" s="39"/>
      <c r="B71" s="40"/>
      <c r="C71" s="40"/>
      <c r="D71" s="40"/>
      <c r="E71" s="50" t="s">
        <v>55</v>
      </c>
      <c r="F71" s="41"/>
      <c r="G71" s="42"/>
      <c r="H71" s="42"/>
      <c r="I71" s="40"/>
    </row>
    <row r="72" spans="1:9" ht="21">
      <c r="A72" s="39"/>
      <c r="B72" s="40"/>
      <c r="C72" s="40"/>
      <c r="D72" s="40"/>
      <c r="E72" s="50"/>
      <c r="F72" s="41"/>
      <c r="G72" s="42"/>
      <c r="H72" s="42"/>
      <c r="I72" s="42"/>
    </row>
    <row r="73" spans="1:9" ht="21">
      <c r="A73" s="43"/>
      <c r="B73" s="4"/>
      <c r="C73" s="4" t="s">
        <v>51</v>
      </c>
      <c r="D73" s="4"/>
      <c r="E73" s="42"/>
      <c r="F73" s="42"/>
      <c r="G73" s="42"/>
      <c r="H73" s="42"/>
      <c r="I73" s="42"/>
    </row>
    <row r="74" spans="1:9" ht="21">
      <c r="A74" s="43"/>
      <c r="B74" s="4"/>
      <c r="C74" s="4" t="s">
        <v>52</v>
      </c>
      <c r="D74" s="4"/>
      <c r="E74" s="42"/>
      <c r="F74" s="42"/>
      <c r="G74" s="42"/>
      <c r="H74" s="42"/>
      <c r="I74" s="42"/>
    </row>
    <row r="75" spans="1:9" ht="21">
      <c r="A75" s="43"/>
      <c r="B75" s="42"/>
      <c r="C75" s="42"/>
      <c r="D75" s="42" t="s">
        <v>53</v>
      </c>
      <c r="E75" s="42"/>
      <c r="F75" s="42"/>
      <c r="G75" s="42"/>
      <c r="H75" s="42"/>
      <c r="I75" s="42"/>
    </row>
    <row r="76" spans="1:9" ht="21">
      <c r="A76" s="43"/>
      <c r="B76" s="4"/>
      <c r="C76" s="4"/>
      <c r="D76" s="31"/>
      <c r="E76" s="42"/>
      <c r="F76" s="42"/>
      <c r="G76" s="42"/>
      <c r="H76" s="42"/>
      <c r="I76" s="4"/>
    </row>
    <row r="77" spans="1:9" ht="21">
      <c r="A77" s="43"/>
      <c r="B77" s="4"/>
      <c r="C77" s="4"/>
      <c r="D77" s="4"/>
      <c r="E77" s="4"/>
      <c r="F77" s="4"/>
      <c r="G77" s="4"/>
      <c r="H77" s="4"/>
      <c r="I77" s="4"/>
    </row>
    <row r="78" spans="1:9" ht="21">
      <c r="A78" s="43"/>
      <c r="B78" s="4"/>
      <c r="C78" s="4"/>
      <c r="D78" s="4"/>
      <c r="E78" s="4"/>
      <c r="F78" s="4"/>
      <c r="G78" s="4"/>
      <c r="H78" s="4"/>
      <c r="I78" s="4"/>
    </row>
    <row r="79" spans="1:9" ht="21">
      <c r="A79" s="89"/>
      <c r="B79" s="87"/>
      <c r="C79" s="87"/>
      <c r="D79" s="87"/>
      <c r="E79" s="87"/>
      <c r="F79" s="87"/>
      <c r="G79" s="87"/>
      <c r="H79" s="87"/>
      <c r="I79" s="87"/>
    </row>
    <row r="80" spans="1:9" ht="21">
      <c r="A80" s="89"/>
      <c r="B80" s="87"/>
      <c r="C80" s="87"/>
      <c r="D80" s="87"/>
      <c r="E80" s="87"/>
      <c r="F80" s="87"/>
      <c r="G80" s="87"/>
      <c r="H80" s="87"/>
      <c r="I80" s="87"/>
    </row>
    <row r="81" spans="1:9" ht="21">
      <c r="A81" s="89"/>
      <c r="B81" s="87"/>
      <c r="C81" s="87"/>
      <c r="D81" s="87"/>
      <c r="E81" s="87"/>
      <c r="F81" s="87"/>
      <c r="G81" s="87"/>
      <c r="H81" s="87"/>
      <c r="I81" s="87"/>
    </row>
    <row r="82" spans="1:9" ht="21">
      <c r="A82" s="89"/>
      <c r="B82" s="87"/>
      <c r="C82" s="87"/>
      <c r="D82" s="87"/>
      <c r="E82" s="87"/>
      <c r="F82" s="87"/>
      <c r="G82" s="87"/>
      <c r="H82" s="87"/>
      <c r="I82" s="87"/>
    </row>
    <row r="83" spans="1:9" ht="21">
      <c r="A83" s="89"/>
      <c r="B83" s="87"/>
      <c r="C83" s="87"/>
      <c r="D83" s="87"/>
      <c r="E83" s="87"/>
      <c r="F83" s="87"/>
      <c r="G83" s="87"/>
      <c r="H83" s="87"/>
      <c r="I83" s="87"/>
    </row>
    <row r="84" spans="1:9" ht="21">
      <c r="A84" s="89"/>
      <c r="B84" s="87"/>
      <c r="C84" s="87"/>
      <c r="D84" s="87"/>
      <c r="E84" s="87"/>
      <c r="F84" s="87"/>
      <c r="G84" s="87"/>
      <c r="H84" s="87"/>
      <c r="I84" s="87"/>
    </row>
    <row r="85" spans="1:9" ht="21">
      <c r="A85" s="89"/>
      <c r="B85" s="87"/>
      <c r="C85" s="87"/>
      <c r="D85" s="87"/>
      <c r="E85" s="87"/>
      <c r="F85" s="87"/>
      <c r="G85" s="87"/>
      <c r="H85" s="87"/>
      <c r="I85" s="87"/>
    </row>
    <row r="86" spans="1:9" ht="21">
      <c r="A86" s="43"/>
      <c r="B86" s="4"/>
      <c r="C86" s="4"/>
      <c r="D86" s="4"/>
      <c r="E86" s="4"/>
      <c r="F86" s="4"/>
      <c r="G86" s="4"/>
      <c r="H86" s="4"/>
      <c r="I86" s="4"/>
    </row>
    <row r="87" spans="1:9" ht="21">
      <c r="A87" s="43"/>
      <c r="B87" s="4"/>
      <c r="C87" s="4"/>
      <c r="D87" s="4"/>
      <c r="E87" s="4"/>
      <c r="F87" s="4"/>
      <c r="G87" s="4"/>
      <c r="H87" s="4"/>
      <c r="I87" s="4"/>
    </row>
  </sheetData>
  <sheetProtection/>
  <mergeCells count="19">
    <mergeCell ref="A1:I2"/>
    <mergeCell ref="C8:E8"/>
    <mergeCell ref="A9:A10"/>
    <mergeCell ref="G9:H9"/>
    <mergeCell ref="I9:I10"/>
    <mergeCell ref="B9:B10"/>
    <mergeCell ref="C9:C10"/>
    <mergeCell ref="D9:D10"/>
    <mergeCell ref="E9:F9"/>
    <mergeCell ref="A40:I41"/>
    <mergeCell ref="A46:A47"/>
    <mergeCell ref="B46:B47"/>
    <mergeCell ref="C46:C47"/>
    <mergeCell ref="D46:D47"/>
    <mergeCell ref="E46:F46"/>
    <mergeCell ref="G46:H46"/>
    <mergeCell ref="I46:I47"/>
    <mergeCell ref="A43:I43"/>
    <mergeCell ref="A42:I42"/>
  </mergeCells>
  <printOptions horizontalCentered="1"/>
  <pageMargins left="0" right="0" top="0.5905511811023623" bottom="0.1968503937007874" header="0.31496062992125984" footer="0.31496062992125984"/>
  <pageSetup horizontalDpi="300" verticalDpi="300" orientation="portrait" paperSize="9" scale="90" r:id="rId2"/>
  <headerFooter alignWithMargins="0">
    <oddHeader>&amp;R&amp;"CordiaUPC,ธรรมดา"&amp;13แบบ ปร.4 แผ่นที่ 1/1</oddHeader>
    <oddFooter>&amp;L&amp;"CordiaUPC,ธรรมดา"&amp;13กองช่าง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AAA</cp:lastModifiedBy>
  <cp:lastPrinted>2018-04-30T08:38:18Z</cp:lastPrinted>
  <dcterms:created xsi:type="dcterms:W3CDTF">2006-07-31T21:50:11Z</dcterms:created>
  <dcterms:modified xsi:type="dcterms:W3CDTF">2018-05-07T10:56:42Z</dcterms:modified>
  <cp:category/>
  <cp:version/>
  <cp:contentType/>
  <cp:contentStatus/>
</cp:coreProperties>
</file>